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451EF6A-B9B7-44EE-9140-681A4DDFA511}" xr6:coauthVersionLast="47" xr6:coauthVersionMax="47" xr10:uidLastSave="{00000000-0000-0000-0000-000000000000}"/>
  <bookViews>
    <workbookView xWindow="28680" yWindow="-120" windowWidth="29040" windowHeight="15840" firstSheet="3" activeTab="3" xr2:uid="{00000000-000D-0000-FFFF-FFFF00000000}"/>
  </bookViews>
  <sheets>
    <sheet name="РНЦ" sheetId="40" state="hidden" r:id="rId1"/>
    <sheet name="трудоемкость" sheetId="41" state="hidden" r:id="rId2"/>
    <sheet name="Смета №1 ПП " sheetId="32" state="hidden" r:id="rId3"/>
    <sheet name="ВОР" sheetId="43" r:id="rId4"/>
    <sheet name="Смета №2 ТЗ ПД РД" sheetId="29" state="hidden" r:id="rId5"/>
    <sheet name="Расчет №1 команд" sheetId="44" state="hidden" r:id="rId6"/>
    <sheet name="жд билет" sheetId="45" state="hidden" r:id="rId7"/>
    <sheet name="График" sheetId="46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\AUTOEXEC" localSheetId="2">#REF!</definedName>
    <definedName name="\AUTOEXEC" localSheetId="1">#REF!</definedName>
    <definedName name="\AUTOEXEC">#REF!</definedName>
    <definedName name="\k" localSheetId="2">#REF!</definedName>
    <definedName name="\k" localSheetId="1">#REF!</definedName>
    <definedName name="\k">#REF!</definedName>
    <definedName name="\m" localSheetId="2">#REF!</definedName>
    <definedName name="\m" localSheetId="1">#REF!</definedName>
    <definedName name="\m">#REF!</definedName>
    <definedName name="\m1" localSheetId="2">#REF!</definedName>
    <definedName name="\m1" localSheetId="1">#REF!</definedName>
    <definedName name="\m1">#REF!</definedName>
    <definedName name="\n" localSheetId="2">#REF!</definedName>
    <definedName name="\n" localSheetId="1">#REF!</definedName>
    <definedName name="\n">#REF!</definedName>
    <definedName name="\s" localSheetId="2">#REF!</definedName>
    <definedName name="\s" localSheetId="1">#REF!</definedName>
    <definedName name="\s">#REF!</definedName>
    <definedName name="\z" localSheetId="2">#REF!</definedName>
    <definedName name="\z" localSheetId="1">#REF!</definedName>
    <definedName name="\z">#REF!</definedName>
    <definedName name="___________________a2" localSheetId="2">#REF!</definedName>
    <definedName name="___________________a2" localSheetId="1">#REF!</definedName>
    <definedName name="___________________a2">#REF!</definedName>
    <definedName name="__________________a2" localSheetId="2">#REF!</definedName>
    <definedName name="__________________a2" localSheetId="1">#REF!</definedName>
    <definedName name="__________________a2">#REF!</definedName>
    <definedName name="________________a2" localSheetId="2">#REF!</definedName>
    <definedName name="________________a2" localSheetId="1">#REF!</definedName>
    <definedName name="________________a2">#REF!</definedName>
    <definedName name="_______________a2" localSheetId="2">#REF!</definedName>
    <definedName name="_______________a2" localSheetId="1">#REF!</definedName>
    <definedName name="_______________a2">#REF!</definedName>
    <definedName name="_____________a2" localSheetId="2">#REF!</definedName>
    <definedName name="_____________a2" localSheetId="1">#REF!</definedName>
    <definedName name="_____________a2">#REF!</definedName>
    <definedName name="___________a2" localSheetId="2">#REF!</definedName>
    <definedName name="___________a2" localSheetId="1">#REF!</definedName>
    <definedName name="___________a2">#REF!</definedName>
    <definedName name="__________a2" localSheetId="2">#REF!</definedName>
    <definedName name="__________a2" localSheetId="1">#REF!</definedName>
    <definedName name="__________a2">#REF!</definedName>
    <definedName name="_________a2" localSheetId="2">#REF!</definedName>
    <definedName name="_________a2" localSheetId="1">#REF!</definedName>
    <definedName name="_________a2">#REF!</definedName>
    <definedName name="________a2" localSheetId="2">#REF!</definedName>
    <definedName name="________a2" localSheetId="1">#REF!</definedName>
    <definedName name="________a2">#REF!</definedName>
    <definedName name="________A65560" localSheetId="2">[1]График!#REF!</definedName>
    <definedName name="________A65560" localSheetId="1">[1]График!#REF!</definedName>
    <definedName name="________A65560">[1]График!#REF!</definedName>
    <definedName name="________E65560" localSheetId="2">[1]График!#REF!</definedName>
    <definedName name="________E65560" localSheetId="1">[1]График!#REF!</definedName>
    <definedName name="________E65560">[1]График!#REF!</definedName>
    <definedName name="_______a2" localSheetId="2">#REF!</definedName>
    <definedName name="_______a2" localSheetId="1">#REF!</definedName>
    <definedName name="_______a2">#REF!</definedName>
    <definedName name="_______A65560" localSheetId="2">[1]График!#REF!</definedName>
    <definedName name="_______A65560" localSheetId="1">[1]График!#REF!</definedName>
    <definedName name="_______A65560">[1]График!#REF!</definedName>
    <definedName name="_______E65560" localSheetId="2">[1]График!#REF!</definedName>
    <definedName name="_______E65560" localSheetId="1">[1]График!#REF!</definedName>
    <definedName name="_______E65560">[1]График!#REF!</definedName>
    <definedName name="______a2" localSheetId="2">#REF!</definedName>
    <definedName name="______a2" localSheetId="1">#REF!</definedName>
    <definedName name="______a2">#REF!</definedName>
    <definedName name="_____a2" localSheetId="2">#REF!</definedName>
    <definedName name="_____a2" localSheetId="1">#REF!</definedName>
    <definedName name="_____a2">#REF!</definedName>
    <definedName name="_____A65560" localSheetId="2">[1]График!#REF!</definedName>
    <definedName name="_____A65560" localSheetId="1">[1]График!#REF!</definedName>
    <definedName name="_____A65560">[1]График!#REF!</definedName>
    <definedName name="_____E65560" localSheetId="2">[1]График!#REF!</definedName>
    <definedName name="_____E65560" localSheetId="1">[1]График!#REF!</definedName>
    <definedName name="_____E65560">[1]График!#REF!</definedName>
    <definedName name="____a2" localSheetId="2">#REF!</definedName>
    <definedName name="____a2" localSheetId="1">#REF!</definedName>
    <definedName name="____a2">#REF!</definedName>
    <definedName name="___a2" localSheetId="2">#REF!</definedName>
    <definedName name="___a2" localSheetId="1">#REF!</definedName>
    <definedName name="___a2">#REF!</definedName>
    <definedName name="___A65560" localSheetId="2">[1]График!#REF!</definedName>
    <definedName name="___A65560" localSheetId="1">[1]График!#REF!</definedName>
    <definedName name="___A65560">[1]График!#REF!</definedName>
    <definedName name="___E65560" localSheetId="2">[1]График!#REF!</definedName>
    <definedName name="___E65560" localSheetId="1">[1]График!#REF!</definedName>
    <definedName name="___E65560">[1]График!#REF!</definedName>
    <definedName name="__a2" localSheetId="2">#REF!</definedName>
    <definedName name="__a2" localSheetId="1">#REF!</definedName>
    <definedName name="__a2">#REF!</definedName>
    <definedName name="__xlfn.BAHTTEXT" hidden="1">#NAME?</definedName>
    <definedName name="_2Excel_BuiltIn_Print_Area_2_1" localSheetId="2">#REF!</definedName>
    <definedName name="_2Excel_BuiltIn_Print_Area_2_1" localSheetId="1">#REF!</definedName>
    <definedName name="_2Excel_BuiltIn_Print_Area_2_1">#REF!</definedName>
    <definedName name="_a2" localSheetId="2">#REF!</definedName>
    <definedName name="_a2" localSheetId="1">#REF!</definedName>
    <definedName name="_a2">#REF!</definedName>
    <definedName name="_A65560" localSheetId="2">[1]График!#REF!</definedName>
    <definedName name="_A65560" localSheetId="1">[1]График!#REF!</definedName>
    <definedName name="_A65560">[1]График!#REF!</definedName>
    <definedName name="_AUTOEXEC" localSheetId="2">#REF!</definedName>
    <definedName name="_AUTOEXEC" localSheetId="1">#REF!</definedName>
    <definedName name="_AUTOEXEC">#REF!</definedName>
    <definedName name="_AUTOEXEC___0" localSheetId="2">#REF!</definedName>
    <definedName name="_AUTOEXEC___0" localSheetId="1">#REF!</definedName>
    <definedName name="_AUTOEXEC___0">#REF!</definedName>
    <definedName name="_AUTOEXEC___1" localSheetId="2">#REF!</definedName>
    <definedName name="_AUTOEXEC___1" localSheetId="1">#REF!</definedName>
    <definedName name="_AUTOEXEC___1">#REF!</definedName>
    <definedName name="_AUTOEXEC___8" localSheetId="2">#REF!</definedName>
    <definedName name="_AUTOEXEC___8" localSheetId="1">#REF!</definedName>
    <definedName name="_AUTOEXEC___8">#REF!</definedName>
    <definedName name="_AUTOEXEC___9" localSheetId="2">#REF!</definedName>
    <definedName name="_AUTOEXEC___9" localSheetId="1">#REF!</definedName>
    <definedName name="_AUTOEXEC___9">#REF!</definedName>
    <definedName name="_E65560" localSheetId="2">[1]График!#REF!</definedName>
    <definedName name="_E65560" localSheetId="1">[1]График!#REF!</definedName>
    <definedName name="_E65560">[1]График!#REF!</definedName>
    <definedName name="_k" localSheetId="2">#REF!</definedName>
    <definedName name="_k" localSheetId="1">#REF!</definedName>
    <definedName name="_k">#REF!</definedName>
    <definedName name="_k___0" localSheetId="2">#REF!</definedName>
    <definedName name="_k___0" localSheetId="1">#REF!</definedName>
    <definedName name="_k___0">#REF!</definedName>
    <definedName name="_k___1" localSheetId="2">#REF!</definedName>
    <definedName name="_k___1" localSheetId="1">#REF!</definedName>
    <definedName name="_k___1">#REF!</definedName>
    <definedName name="_k___8" localSheetId="2">#REF!</definedName>
    <definedName name="_k___8" localSheetId="1">#REF!</definedName>
    <definedName name="_k___8">#REF!</definedName>
    <definedName name="_k___9" localSheetId="2">#REF!</definedName>
    <definedName name="_k___9" localSheetId="1">#REF!</definedName>
    <definedName name="_k___9">#REF!</definedName>
    <definedName name="_m" localSheetId="2">#REF!</definedName>
    <definedName name="_m" localSheetId="1">#REF!</definedName>
    <definedName name="_m">#REF!</definedName>
    <definedName name="_m___0" localSheetId="2">#REF!</definedName>
    <definedName name="_m___0" localSheetId="1">#REF!</definedName>
    <definedName name="_m___0">#REF!</definedName>
    <definedName name="_m___1" localSheetId="2">#REF!</definedName>
    <definedName name="_m___1" localSheetId="1">#REF!</definedName>
    <definedName name="_m___1">#REF!</definedName>
    <definedName name="_m___8" localSheetId="2">#REF!</definedName>
    <definedName name="_m___8" localSheetId="1">#REF!</definedName>
    <definedName name="_m___8">#REF!</definedName>
    <definedName name="_m___9" localSheetId="2">#REF!</definedName>
    <definedName name="_m___9" localSheetId="1">#REF!</definedName>
    <definedName name="_m___9">#REF!</definedName>
    <definedName name="_s" localSheetId="2">#REF!</definedName>
    <definedName name="_s" localSheetId="1">#REF!</definedName>
    <definedName name="_s">#REF!</definedName>
    <definedName name="_s___0" localSheetId="2">#REF!</definedName>
    <definedName name="_s___0" localSheetId="1">#REF!</definedName>
    <definedName name="_s___0">#REF!</definedName>
    <definedName name="_s___1" localSheetId="2">#REF!</definedName>
    <definedName name="_s___1" localSheetId="1">#REF!</definedName>
    <definedName name="_s___1">#REF!</definedName>
    <definedName name="_s___8" localSheetId="2">#REF!</definedName>
    <definedName name="_s___8" localSheetId="1">#REF!</definedName>
    <definedName name="_s___8">#REF!</definedName>
    <definedName name="_s___9" localSheetId="2">#REF!</definedName>
    <definedName name="_s___9" localSheetId="1">#REF!</definedName>
    <definedName name="_s___9">#REF!</definedName>
    <definedName name="_z" localSheetId="2">#REF!</definedName>
    <definedName name="_z" localSheetId="1">#REF!</definedName>
    <definedName name="_z">#REF!</definedName>
    <definedName name="_z___0" localSheetId="2">#REF!</definedName>
    <definedName name="_z___0" localSheetId="1">#REF!</definedName>
    <definedName name="_z___0">#REF!</definedName>
    <definedName name="_z___1" localSheetId="2">#REF!</definedName>
    <definedName name="_z___1" localSheetId="1">#REF!</definedName>
    <definedName name="_z___1">#REF!</definedName>
    <definedName name="_z___8" localSheetId="2">#REF!</definedName>
    <definedName name="_z___8" localSheetId="1">#REF!</definedName>
    <definedName name="_z___8">#REF!</definedName>
    <definedName name="_z___9" localSheetId="2">#REF!</definedName>
    <definedName name="_z___9" localSheetId="1">#REF!</definedName>
    <definedName name="_z___9">#REF!</definedName>
    <definedName name="_xlnm._FilterDatabase" localSheetId="1" hidden="1">#REF!</definedName>
    <definedName name="_xlnm._FilterDatabase" hidden="1">#REF!</definedName>
    <definedName name="A" localSheetId="2">#REF!</definedName>
    <definedName name="A" localSheetId="1">#REF!</definedName>
    <definedName name="A">#REF!</definedName>
    <definedName name="a36_" localSheetId="2">#REF!</definedName>
    <definedName name="a36_" localSheetId="1">#REF!</definedName>
    <definedName name="a36_">#REF!</definedName>
    <definedName name="add" localSheetId="0">[2]Опции!#REF!</definedName>
    <definedName name="add" localSheetId="2">[2]Опции!#REF!</definedName>
    <definedName name="add" localSheetId="1">[2]Опции!#REF!</definedName>
    <definedName name="add">[2]Опции!#REF!</definedName>
    <definedName name="CnfName" localSheetId="2">[3]Лист1!#REF!</definedName>
    <definedName name="CnfName" localSheetId="1">[3]Лист1!#REF!</definedName>
    <definedName name="CnfName">[3]Лист1!#REF!</definedName>
    <definedName name="CnfName_1" localSheetId="2">[3]Обновление!#REF!</definedName>
    <definedName name="CnfName_1" localSheetId="1">[3]Обновление!#REF!</definedName>
    <definedName name="CnfName_1">[3]Обновление!#REF!</definedName>
    <definedName name="ConfName" localSheetId="2">[3]Лист1!#REF!</definedName>
    <definedName name="ConfName" localSheetId="1">[3]Лист1!#REF!</definedName>
    <definedName name="ConfName">[3]Лист1!#REF!</definedName>
    <definedName name="ConfName_1" localSheetId="2">[3]Обновление!#REF!</definedName>
    <definedName name="ConfName_1" localSheetId="1">[3]Обновление!#REF!</definedName>
    <definedName name="ConfName_1">[3]Обновление!#REF!</definedName>
    <definedName name="DateColJournal" localSheetId="2">#REF!</definedName>
    <definedName name="DateColJournal" localSheetId="1">#REF!</definedName>
    <definedName name="DateColJournal">#REF!</definedName>
    <definedName name="dck" localSheetId="2">[4]топография!#REF!</definedName>
    <definedName name="dck" localSheetId="1">[4]топография!#REF!</definedName>
    <definedName name="dck">[4]топография!#REF!</definedName>
    <definedName name="DM" localSheetId="2">#REF!</definedName>
    <definedName name="DM" localSheetId="1">#REF!</definedName>
    <definedName name="DM">#REF!</definedName>
    <definedName name="EILName" localSheetId="2">[3]Лист1!#REF!</definedName>
    <definedName name="EILName" localSheetId="1">[3]Лист1!#REF!</definedName>
    <definedName name="EILName">[3]Лист1!#REF!</definedName>
    <definedName name="EILName_1" localSheetId="2">[3]Обновление!#REF!</definedName>
    <definedName name="EILName_1" localSheetId="1">[3]Обновление!#REF!</definedName>
    <definedName name="EILName_1">[3]Обновление!#REF!</definedName>
    <definedName name="euro" localSheetId="0">#REF!</definedName>
    <definedName name="euro" localSheetId="2">#REF!</definedName>
    <definedName name="euro" localSheetId="1">#REF!</definedName>
    <definedName name="euro">#REF!</definedName>
    <definedName name="Excel_BuiltIn_Database" localSheetId="2">#REF!</definedName>
    <definedName name="Excel_BuiltIn_Database" localSheetId="1">#REF!</definedName>
    <definedName name="Excel_BuiltIn_Database">#REF!</definedName>
    <definedName name="Excel_BuiltIn_Print_Area_1" localSheetId="2">#REF!</definedName>
    <definedName name="Excel_BuiltIn_Print_Area_1" localSheetId="1">#REF!</definedName>
    <definedName name="Excel_BuiltIn_Print_Area_1">#REF!</definedName>
    <definedName name="Excel_BuiltIn_Print_Area_2" localSheetId="2">#REF!</definedName>
    <definedName name="Excel_BuiltIn_Print_Area_2" localSheetId="1">#REF!</definedName>
    <definedName name="Excel_BuiltIn_Print_Area_2">#REF!</definedName>
    <definedName name="Excel_BuiltIn_Print_Area_3" localSheetId="2">#REF!</definedName>
    <definedName name="Excel_BuiltIn_Print_Area_3" localSheetId="1">#REF!</definedName>
    <definedName name="Excel_BuiltIn_Print_Area_3">#REF!</definedName>
    <definedName name="Excel_BuiltIn_Print_Area_6" localSheetId="2">#REF!</definedName>
    <definedName name="Excel_BuiltIn_Print_Area_6" localSheetId="1">#REF!</definedName>
    <definedName name="Excel_BuiltIn_Print_Area_6">#REF!</definedName>
    <definedName name="Excel_BuiltIn_Print_Titles_2" localSheetId="2">#REF!</definedName>
    <definedName name="Excel_BuiltIn_Print_Titles_2" localSheetId="1">#REF!</definedName>
    <definedName name="Excel_BuiltIn_Print_Titles_2">#REF!</definedName>
    <definedName name="hhhhhhhhhhh" localSheetId="2">#REF!</definedName>
    <definedName name="hhhhhhhhhhh" localSheetId="1">#REF!</definedName>
    <definedName name="hhhhhhhhhhh">#REF!</definedName>
    <definedName name="hPriceRange" localSheetId="2">[3]Лист1!#REF!</definedName>
    <definedName name="hPriceRange" localSheetId="1">[3]Лист1!#REF!</definedName>
    <definedName name="hPriceRange">[3]Лист1!#REF!</definedName>
    <definedName name="hPriceRange_1" localSheetId="2">[3]Цена!#REF!</definedName>
    <definedName name="hPriceRange_1" localSheetId="1">[3]Цена!#REF!</definedName>
    <definedName name="hPriceRange_1">[3]Цена!#REF!</definedName>
    <definedName name="idPriceColumn" localSheetId="2">[3]Лист1!#REF!</definedName>
    <definedName name="idPriceColumn" localSheetId="1">[3]Лист1!#REF!</definedName>
    <definedName name="idPriceColumn">[3]Лист1!#REF!</definedName>
    <definedName name="idPriceColumn_1" localSheetId="2">[3]Цена!#REF!</definedName>
    <definedName name="idPriceColumn_1" localSheetId="1">[3]Цена!#REF!</definedName>
    <definedName name="idPriceColumn_1">[3]Цена!#REF!</definedName>
    <definedName name="infl" localSheetId="2">[5]ПДР!#REF!</definedName>
    <definedName name="infl" localSheetId="1">[5]ПДР!#REF!</definedName>
    <definedName name="infl">[5]ПДР!#REF!</definedName>
    <definedName name="Itog" localSheetId="2">#REF!</definedName>
    <definedName name="Itog" localSheetId="1">#REF!</definedName>
    <definedName name="Itog">#REF!</definedName>
    <definedName name="k" localSheetId="0">#REF!</definedName>
    <definedName name="k" localSheetId="2">#REF!</definedName>
    <definedName name="k" localSheetId="1">#REF!</definedName>
    <definedName name="k">#REF!</definedName>
    <definedName name="k_1" localSheetId="0">#REF!</definedName>
    <definedName name="k_1" localSheetId="2">#REF!</definedName>
    <definedName name="k_1" localSheetId="1">#REF!</definedName>
    <definedName name="k_1">#REF!</definedName>
    <definedName name="kp" localSheetId="2">[5]ПДР!#REF!</definedName>
    <definedName name="kp" localSheetId="1">[5]ПДР!#REF!</definedName>
    <definedName name="kp">[5]ПДР!#REF!</definedName>
    <definedName name="l">[6]ШАСУ3!$C$2</definedName>
    <definedName name="M_KAR_Запрос1" localSheetId="0">#REF!</definedName>
    <definedName name="M_KAR_Запрос1" localSheetId="2">#REF!</definedName>
    <definedName name="M_KAR_Запрос1" localSheetId="1">#REF!</definedName>
    <definedName name="M_KAR_Запрос1">#REF!</definedName>
    <definedName name="n" localSheetId="0">[7]Итого!#REF!</definedName>
    <definedName name="n" localSheetId="2">[7]Итого!#REF!</definedName>
    <definedName name="n" localSheetId="1">[7]Итого!#REF!</definedName>
    <definedName name="n">[7]Итого!#REF!</definedName>
    <definedName name="Nalog" localSheetId="2">#REF!</definedName>
    <definedName name="Nalog" localSheetId="1">#REF!</definedName>
    <definedName name="Nalog">#REF!</definedName>
    <definedName name="NumColJournal" localSheetId="2">#REF!</definedName>
    <definedName name="NumColJournal" localSheetId="1">#REF!</definedName>
    <definedName name="NumColJournal">#REF!</definedName>
    <definedName name="OELName" localSheetId="2">[3]Лист1!#REF!</definedName>
    <definedName name="OELName" localSheetId="1">[3]Лист1!#REF!</definedName>
    <definedName name="OELName">[3]Лист1!#REF!</definedName>
    <definedName name="OELName_1" localSheetId="2">[3]Обновление!#REF!</definedName>
    <definedName name="OELName_1" localSheetId="1">[3]Обновление!#REF!</definedName>
    <definedName name="OELName_1">[3]Обновление!#REF!</definedName>
    <definedName name="OPLName" localSheetId="2">[3]Лист1!#REF!</definedName>
    <definedName name="OPLName" localSheetId="1">[3]Лист1!#REF!</definedName>
    <definedName name="OPLName">[3]Лист1!#REF!</definedName>
    <definedName name="OPLName_1" localSheetId="2">[3]Обновление!#REF!</definedName>
    <definedName name="OPLName_1" localSheetId="1">[3]Обновление!#REF!</definedName>
    <definedName name="OPLName_1">[3]Обновление!#REF!</definedName>
    <definedName name="p" localSheetId="2">[3]Лист1!#REF!</definedName>
    <definedName name="p" localSheetId="1">[3]Лист1!#REF!</definedName>
    <definedName name="p">[3]Лист1!#REF!</definedName>
    <definedName name="p_1" localSheetId="2">[3]Product!#REF!</definedName>
    <definedName name="p_1" localSheetId="1">[3]Product!#REF!</definedName>
    <definedName name="p_1">[3]Product!#REF!</definedName>
    <definedName name="PriceRange" localSheetId="2">[3]Лист1!#REF!</definedName>
    <definedName name="PriceRange" localSheetId="1">[3]Лист1!#REF!</definedName>
    <definedName name="PriceRange">[3]Лист1!#REF!</definedName>
    <definedName name="PriceRange_1" localSheetId="2">[3]Цена!#REF!</definedName>
    <definedName name="PriceRange_1" localSheetId="1">[3]Цена!#REF!</definedName>
    <definedName name="PriceRange_1">[3]Цена!#REF!</definedName>
    <definedName name="propis" localSheetId="2">#REF!</definedName>
    <definedName name="propis" localSheetId="1">#REF!</definedName>
    <definedName name="propis">#REF!</definedName>
    <definedName name="rr" localSheetId="2">'[8]Пример расчета'!#REF!</definedName>
    <definedName name="rr" localSheetId="1">'[8]Пример расчета'!#REF!</definedName>
    <definedName name="rr">'[8]Пример расчета'!#REF!</definedName>
    <definedName name="SM" localSheetId="2">#REF!</definedName>
    <definedName name="SM" localSheetId="1">#REF!</definedName>
    <definedName name="SM">#REF!</definedName>
    <definedName name="SM_SM" localSheetId="2">#REF!</definedName>
    <definedName name="SM_SM" localSheetId="1">#REF!</definedName>
    <definedName name="SM_SM">#REF!</definedName>
    <definedName name="SM_STO" localSheetId="2">#REF!</definedName>
    <definedName name="SM_STO" localSheetId="1">#REF!</definedName>
    <definedName name="SM_STO">#REF!</definedName>
    <definedName name="SM_STO_1" localSheetId="2">'[9]СМЕТА проект'!#REF!</definedName>
    <definedName name="SM_STO_1" localSheetId="1">'[9]СМЕТА проект'!#REF!</definedName>
    <definedName name="SM_STO_1">'[9]СМЕТА проект'!#REF!</definedName>
    <definedName name="SM_STO1" localSheetId="2">#REF!</definedName>
    <definedName name="SM_STO1" localSheetId="1">#REF!</definedName>
    <definedName name="SM_STO1">#REF!</definedName>
    <definedName name="SM_STO2" localSheetId="2">#REF!</definedName>
    <definedName name="SM_STO2" localSheetId="1">#REF!</definedName>
    <definedName name="SM_STO2">#REF!</definedName>
    <definedName name="SM_STO3" localSheetId="2">#REF!</definedName>
    <definedName name="SM_STO3" localSheetId="1">#REF!</definedName>
    <definedName name="SM_STO3">#REF!</definedName>
    <definedName name="Smmmmmmmmmmmmmmm" localSheetId="2">#REF!</definedName>
    <definedName name="Smmmmmmmmmmmmmmm" localSheetId="1">#REF!</definedName>
    <definedName name="Smmmmmmmmmmmmmmm">#REF!</definedName>
    <definedName name="SUM_" localSheetId="2">#REF!</definedName>
    <definedName name="SUM_" localSheetId="1">#REF!</definedName>
    <definedName name="SUM_">#REF!</definedName>
    <definedName name="SUM_1" localSheetId="2">#REF!</definedName>
    <definedName name="SUM_1" localSheetId="1">#REF!</definedName>
    <definedName name="SUM_1">#REF!</definedName>
    <definedName name="sum_2" localSheetId="2">#REF!</definedName>
    <definedName name="sum_2" localSheetId="1">#REF!</definedName>
    <definedName name="sum_2">#REF!</definedName>
    <definedName name="SUM_3" localSheetId="2">#REF!</definedName>
    <definedName name="SUM_3" localSheetId="1">#REF!</definedName>
    <definedName name="SUM_3">#REF!</definedName>
    <definedName name="SUM_31" localSheetId="2">#REF!</definedName>
    <definedName name="SUM_31" localSheetId="1">#REF!</definedName>
    <definedName name="SUM_31">#REF!</definedName>
    <definedName name="t" localSheetId="0">#REF!</definedName>
    <definedName name="t" localSheetId="2">#REF!</definedName>
    <definedName name="t" localSheetId="1">#REF!</definedName>
    <definedName name="t">#REF!</definedName>
    <definedName name="USA" localSheetId="2">[10]Шкаф!#REF!</definedName>
    <definedName name="USA" localSheetId="1">[10]Шкаф!#REF!</definedName>
    <definedName name="USA">[10]Шкаф!#REF!</definedName>
    <definedName name="USA_1" localSheetId="2">#REF!</definedName>
    <definedName name="USA_1" localSheetId="1">#REF!</definedName>
    <definedName name="USA_1">#REF!</definedName>
    <definedName name="USD" localSheetId="0">'[11]искл. ИД'!#REF!</definedName>
    <definedName name="USD" localSheetId="2">'[11]искл. ИД'!#REF!</definedName>
    <definedName name="USD" localSheetId="1">'[11]искл. ИД'!#REF!</definedName>
    <definedName name="USD">'[11]искл. ИД'!#REF!</definedName>
    <definedName name="yyy" localSheetId="2">#REF!</definedName>
    <definedName name="yyy" localSheetId="1">#REF!</definedName>
    <definedName name="yyy">#REF!</definedName>
    <definedName name="ZAK1" localSheetId="2">#REF!</definedName>
    <definedName name="ZAK1" localSheetId="1">#REF!</definedName>
    <definedName name="ZAK1">#REF!</definedName>
    <definedName name="ZAK2" localSheetId="2">#REF!</definedName>
    <definedName name="ZAK2" localSheetId="1">#REF!</definedName>
    <definedName name="ZAK2">#REF!</definedName>
    <definedName name="ZAK22\" localSheetId="2">#REF!</definedName>
    <definedName name="ZAK22\" localSheetId="1">#REF!</definedName>
    <definedName name="ZAK22\">#REF!</definedName>
    <definedName name="а" localSheetId="2">#REF!</definedName>
    <definedName name="а" localSheetId="1">#REF!</definedName>
    <definedName name="а">#REF!</definedName>
    <definedName name="А1" localSheetId="2">#REF!</definedName>
    <definedName name="А1" localSheetId="1">#REF!</definedName>
    <definedName name="А1">#REF!</definedName>
    <definedName name="А2" localSheetId="2">#REF!</definedName>
    <definedName name="А2" localSheetId="1">#REF!</definedName>
    <definedName name="А2">#REF!</definedName>
    <definedName name="а36" localSheetId="2">#REF!</definedName>
    <definedName name="а36" localSheetId="1">#REF!</definedName>
    <definedName name="а36">#REF!</definedName>
    <definedName name="а36___0" localSheetId="2">#REF!</definedName>
    <definedName name="а36___0" localSheetId="1">#REF!</definedName>
    <definedName name="а36___0">#REF!</definedName>
    <definedName name="а36___7" localSheetId="2">#REF!</definedName>
    <definedName name="а36___7" localSheetId="1">#REF!</definedName>
    <definedName name="а36___7">#REF!</definedName>
    <definedName name="ааааааааыфффф" localSheetId="2">#REF!</definedName>
    <definedName name="ааааааааыфффф" localSheetId="1">#REF!</definedName>
    <definedName name="ааааааааыфффф">#REF!</definedName>
    <definedName name="ав" localSheetId="2">#REF!</definedName>
    <definedName name="ав" localSheetId="1">#REF!</definedName>
    <definedName name="ав">#REF!</definedName>
    <definedName name="авжддд" localSheetId="2">#REF!</definedName>
    <definedName name="авжддд" localSheetId="1">#REF!</definedName>
    <definedName name="авжддд">#REF!</definedName>
    <definedName name="авмиви" localSheetId="2">#REF!</definedName>
    <definedName name="авмиви" localSheetId="1">#REF!</definedName>
    <definedName name="авмиви">#REF!</definedName>
    <definedName name="авт" localSheetId="2">#REF!</definedName>
    <definedName name="авт" localSheetId="1">#REF!</definedName>
    <definedName name="авт">#REF!</definedName>
    <definedName name="Автомат" localSheetId="2">[12]Смета!#REF!</definedName>
    <definedName name="Автомат" localSheetId="1">[12]Смета!#REF!</definedName>
    <definedName name="Автомат">[12]Смета!#REF!</definedName>
    <definedName name="альт" localSheetId="1">#REF!</definedName>
    <definedName name="альт">#REF!</definedName>
    <definedName name="альтернативный" localSheetId="1">#REF!</definedName>
    <definedName name="альтернативный">#REF!</definedName>
    <definedName name="альтернативный1" localSheetId="1">#REF!</definedName>
    <definedName name="альтернативный1">#REF!</definedName>
    <definedName name="апиаоп" localSheetId="2">[13]Смета!#REF!</definedName>
    <definedName name="апиаоп" localSheetId="1">[13]Смета!#REF!</definedName>
    <definedName name="апиаоп">[13]Смета!#REF!</definedName>
    <definedName name="аполпнщ" localSheetId="2">#REF!</definedName>
    <definedName name="аполпнщ" localSheetId="1">#REF!</definedName>
    <definedName name="аполпнщ">#REF!</definedName>
    <definedName name="апр">'[14]Таблица 5'!$A$3:$G$77</definedName>
    <definedName name="аршщ" localSheetId="2">#REF!</definedName>
    <definedName name="аршщ" localSheetId="1">#REF!</definedName>
    <definedName name="аршщ">#REF!</definedName>
    <definedName name="АФС" localSheetId="2">[15]топография!#REF!</definedName>
    <definedName name="АФС" localSheetId="1">[15]топография!#REF!</definedName>
    <definedName name="АФС">[15]топография!#REF!</definedName>
    <definedName name="_xlnm.Database" localSheetId="2">#REF!</definedName>
    <definedName name="_xlnm.Database" localSheetId="1">#REF!</definedName>
    <definedName name="_xlnm.Database">#REF!</definedName>
    <definedName name="быч">'[16]свод 2'!$A$7</definedName>
    <definedName name="ва">#N/A</definedName>
    <definedName name="вап" localSheetId="2">#REF!</definedName>
    <definedName name="вап" localSheetId="1">#REF!</definedName>
    <definedName name="вап">#REF!</definedName>
    <definedName name="ввв" localSheetId="2">#REF!</definedName>
    <definedName name="ввв" localSheetId="1">#REF!</definedName>
    <definedName name="ввв">#REF!</definedName>
    <definedName name="вика" localSheetId="2">#REF!</definedName>
    <definedName name="вика" localSheetId="1">#REF!</definedName>
    <definedName name="вика">#REF!</definedName>
    <definedName name="ВНИИСТ1" localSheetId="2">#REF!</definedName>
    <definedName name="ВНИИСТ1" localSheetId="1">#REF!</definedName>
    <definedName name="ВНИИСТ1">#REF!</definedName>
    <definedName name="вравар" localSheetId="2">#REF!</definedName>
    <definedName name="вравар" localSheetId="1">#REF!</definedName>
    <definedName name="вравар">#REF!</definedName>
    <definedName name="ВТ" localSheetId="2">#REF!</definedName>
    <definedName name="ВТ" localSheetId="1">#REF!</definedName>
    <definedName name="ВТ">#REF!</definedName>
    <definedName name="ВУКЕП" localSheetId="2">#REF!</definedName>
    <definedName name="ВУКЕП" localSheetId="1">#REF!</definedName>
    <definedName name="ВУКЕП">#REF!</definedName>
    <definedName name="Вычислительная_техника" localSheetId="2">[10]Коэфф1.!#REF!</definedName>
    <definedName name="Вычислительная_техника" localSheetId="1">[10]Коэфф1.!#REF!</definedName>
    <definedName name="Вычислительная_техника">[10]Коэфф1.!#REF!</definedName>
    <definedName name="Вычислительная_техника_1" localSheetId="2">#REF!</definedName>
    <definedName name="Вычислительная_техника_1" localSheetId="1">#REF!</definedName>
    <definedName name="Вычислительная_техника_1">#REF!</definedName>
    <definedName name="Г">'[17]свод 2'!$A$7</definedName>
    <definedName name="газ">'[18]свод 3'!$D$13</definedName>
    <definedName name="гелог" localSheetId="2">#REF!</definedName>
    <definedName name="гелог" localSheetId="1">#REF!</definedName>
    <definedName name="гелог">#REF!</definedName>
    <definedName name="гео" localSheetId="2">#REF!</definedName>
    <definedName name="гео" localSheetId="1">#REF!</definedName>
    <definedName name="гео">#REF!</definedName>
    <definedName name="геодезия" localSheetId="1">#REF!</definedName>
    <definedName name="геодезия">#REF!</definedName>
    <definedName name="геол" localSheetId="2">[19]Смета!#REF!</definedName>
    <definedName name="геол" localSheetId="1">[19]Смета!#REF!</definedName>
    <definedName name="геол">[19]Смета!#REF!</definedName>
    <definedName name="геол.1" localSheetId="2">#REF!</definedName>
    <definedName name="геол.1" localSheetId="1">#REF!</definedName>
    <definedName name="геол.1">#REF!</definedName>
    <definedName name="Геол_Лазаревск" localSheetId="2">[4]топография!#REF!</definedName>
    <definedName name="Геол_Лазаревск" localSheetId="1">[4]топография!#REF!</definedName>
    <definedName name="Геол_Лазаревск">[4]топография!#REF!</definedName>
    <definedName name="геол1" localSheetId="2">#REF!</definedName>
    <definedName name="геол1" localSheetId="1">#REF!</definedName>
    <definedName name="геол1">#REF!</definedName>
    <definedName name="геология" localSheetId="1">#REF!</definedName>
    <definedName name="геология">#REF!</definedName>
    <definedName name="геоф" localSheetId="2">#REF!</definedName>
    <definedName name="геоф" localSheetId="1">#REF!</definedName>
    <definedName name="геоф">#REF!</definedName>
    <definedName name="Геофиз" localSheetId="2">#REF!</definedName>
    <definedName name="Геофиз" localSheetId="1">#REF!</definedName>
    <definedName name="Геофиз">#REF!</definedName>
    <definedName name="геофизика" localSheetId="1">#REF!</definedName>
    <definedName name="геофизика">#REF!</definedName>
    <definedName name="гид" localSheetId="2">[20]Смета!#REF!</definedName>
    <definedName name="гид" localSheetId="1">[20]Смета!#REF!</definedName>
    <definedName name="гид">[20]Смета!#REF!</definedName>
    <definedName name="Гидр" localSheetId="2">[21]топография!#REF!</definedName>
    <definedName name="Гидр" localSheetId="1">[21]топография!#REF!</definedName>
    <definedName name="Гидр">[21]топография!#REF!</definedName>
    <definedName name="Гидро" localSheetId="2">[22]топография!#REF!</definedName>
    <definedName name="Гидро" localSheetId="1">[22]топография!#REF!</definedName>
    <definedName name="Гидро">[22]топография!#REF!</definedName>
    <definedName name="гидро1" localSheetId="2">#REF!</definedName>
    <definedName name="гидро1" localSheetId="1">#REF!</definedName>
    <definedName name="гидро1">#REF!</definedName>
    <definedName name="гидро1___0" localSheetId="2">#REF!</definedName>
    <definedName name="гидро1___0" localSheetId="1">#REF!</definedName>
    <definedName name="гидро1___0">#REF!</definedName>
    <definedName name="гидрол" localSheetId="2">#REF!</definedName>
    <definedName name="гидрол" localSheetId="1">#REF!</definedName>
    <definedName name="гидрол">#REF!</definedName>
    <definedName name="Гидролог" localSheetId="2">#REF!</definedName>
    <definedName name="Гидролог" localSheetId="1">#REF!</definedName>
    <definedName name="Гидролог">#REF!</definedName>
    <definedName name="Гидрология_7.03.08" localSheetId="2">[23]топография!#REF!</definedName>
    <definedName name="Гидрология_7.03.08" localSheetId="1">[23]топография!#REF!</definedName>
    <definedName name="Гидрология_7.03.08">[23]топография!#REF!</definedName>
    <definedName name="ГИП" localSheetId="2">#REF!</definedName>
    <definedName name="ГИП" localSheetId="1">#REF!</definedName>
    <definedName name="ГИП">#REF!</definedName>
    <definedName name="гшшг">NA()</definedName>
    <definedName name="Дата_изменения_группы_строек" localSheetId="0">#REF!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>#REF!</definedName>
    <definedName name="дд" localSheetId="2">[24]Смета!#REF!</definedName>
    <definedName name="дд" localSheetId="1">[24]Смета!#REF!</definedName>
    <definedName name="дд">[24]Смета!#REF!</definedName>
    <definedName name="ддд">'[25]СметаСводная Рыб'!$C$13</definedName>
    <definedName name="Дефлятор" localSheetId="2">#REF!</definedName>
    <definedName name="Дефлятор" localSheetId="1">#REF!</definedName>
    <definedName name="Дефлятор">#REF!</definedName>
    <definedName name="Диск" localSheetId="2">#REF!</definedName>
    <definedName name="Диск" localSheetId="1">#REF!</definedName>
    <definedName name="Диск">#REF!</definedName>
    <definedName name="Длинна_границы" localSheetId="2">#REF!</definedName>
    <definedName name="Длинна_границы" localSheetId="1">#REF!</definedName>
    <definedName name="Длинна_границы">#REF!</definedName>
    <definedName name="Длинна_трассы" localSheetId="2">#REF!</definedName>
    <definedName name="Длинна_трассы" localSheetId="1">#REF!</definedName>
    <definedName name="Длинна_трассы">#REF!</definedName>
    <definedName name="Доп._оборудование" localSheetId="2">[10]Коэфф1.!#REF!</definedName>
    <definedName name="Доп._оборудование" localSheetId="1">[10]Коэфф1.!#REF!</definedName>
    <definedName name="Доп._оборудование">[10]Коэфф1.!#REF!</definedName>
    <definedName name="Доп._оборудование_1" localSheetId="2">#REF!</definedName>
    <definedName name="Доп._оборудование_1" localSheetId="1">#REF!</definedName>
    <definedName name="Доп._оборудование_1">#REF!</definedName>
    <definedName name="Доп_оборуд" localSheetId="2">#REF!</definedName>
    <definedName name="Доп_оборуд" localSheetId="1">#REF!</definedName>
    <definedName name="Доп_оборуд">#REF!</definedName>
    <definedName name="Дорога" localSheetId="2">[10]Шкаф!#REF!</definedName>
    <definedName name="Дорога" localSheetId="1">[10]Шкаф!#REF!</definedName>
    <definedName name="Дорога">[10]Шкаф!#REF!</definedName>
    <definedName name="Дорога_1" localSheetId="2">#REF!</definedName>
    <definedName name="Дорога_1" localSheetId="1">#REF!</definedName>
    <definedName name="Дорога_1">#REF!</definedName>
    <definedName name="ДСК" localSheetId="2">[23]топография!#REF!</definedName>
    <definedName name="ДСК" localSheetId="1">[23]топография!#REF!</definedName>
    <definedName name="ДСК">[23]топография!#REF!</definedName>
    <definedName name="ДСК_" localSheetId="2">[26]топография!#REF!</definedName>
    <definedName name="ДСК_" localSheetId="1">[26]топография!#REF!</definedName>
    <definedName name="ДСК_">[26]топография!#REF!</definedName>
    <definedName name="ДСК1" localSheetId="2">[23]топография!#REF!</definedName>
    <definedName name="ДСК1" localSheetId="1">[23]топография!#REF!</definedName>
    <definedName name="ДСК1">[23]топография!#REF!</definedName>
    <definedName name="дтс">'[27]СметаСводная Рыб'!$C$13</definedName>
    <definedName name="ё" localSheetId="2">#REF!</definedName>
    <definedName name="ё" localSheetId="1">#REF!</definedName>
    <definedName name="ё">#REF!</definedName>
    <definedName name="ее">'[25]СметаСводная Рыб'!$C$9</definedName>
    <definedName name="жд" localSheetId="2">#REF!</definedName>
    <definedName name="жд" localSheetId="1">#REF!</definedName>
    <definedName name="жд">#REF!</definedName>
    <definedName name="жжж" localSheetId="2">#REF!</definedName>
    <definedName name="жжж" localSheetId="1">#REF!</definedName>
    <definedName name="жжж">#REF!</definedName>
    <definedName name="жпф" localSheetId="2">#REF!</definedName>
    <definedName name="жпф" localSheetId="1">#REF!</definedName>
    <definedName name="жпф">#REF!</definedName>
    <definedName name="_xlnm.Print_Titles" localSheetId="0">РНЦ!$25:$25</definedName>
    <definedName name="Заказчик" localSheetId="0">#REF!</definedName>
    <definedName name="Заказчик" localSheetId="2">#REF!</definedName>
    <definedName name="Заказчик" localSheetId="1">#REF!</definedName>
    <definedName name="Заказчик">#REF!</definedName>
    <definedName name="ЗИП_Всего" localSheetId="2">'[10]Прайс лист'!#REF!</definedName>
    <definedName name="ЗИП_Всего" localSheetId="1">'[10]Прайс лист'!#REF!</definedName>
    <definedName name="ЗИП_Всего">'[10]Прайс лист'!#REF!</definedName>
    <definedName name="ЗИП_Всего_1" localSheetId="2">#REF!</definedName>
    <definedName name="ЗИП_Всего_1" localSheetId="1">#REF!</definedName>
    <definedName name="ЗИП_Всего_1">#REF!</definedName>
    <definedName name="и">'[25]СметаСводная Рыб'!$C$9</definedName>
    <definedName name="изыск" localSheetId="2">#REF!</definedName>
    <definedName name="изыск" localSheetId="1">#REF!</definedName>
    <definedName name="изыск">#REF!</definedName>
    <definedName name="ик" localSheetId="2">#REF!</definedName>
    <definedName name="ик" localSheetId="1">#REF!</definedName>
    <definedName name="ик">#REF!</definedName>
    <definedName name="Инвестор" localSheetId="0">#REF!</definedName>
    <definedName name="Инвестор" localSheetId="2">#REF!</definedName>
    <definedName name="Инвестор" localSheetId="1">#REF!</definedName>
    <definedName name="Инвестор">#REF!</definedName>
    <definedName name="Индекс_ЛН_группы_строек" localSheetId="0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0">#REF!</definedName>
    <definedName name="Индекс_ЛН_объекта" localSheetId="2">#REF!</definedName>
    <definedName name="Индекс_ЛН_объекта" localSheetId="1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0">#REF!</definedName>
    <definedName name="Индекс_ЛН_очереди" localSheetId="2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2">#REF!</definedName>
    <definedName name="Индекс_ЛН_стройки" localSheetId="1">#REF!</definedName>
    <definedName name="Индекс_ЛН_стройки">#REF!</definedName>
    <definedName name="инж" localSheetId="2">#REF!</definedName>
    <definedName name="инж" localSheetId="1">#REF!</definedName>
    <definedName name="инж">#REF!</definedName>
    <definedName name="ИПусто" localSheetId="2">#REF!</definedName>
    <definedName name="ИПусто" localSheetId="1">#REF!</definedName>
    <definedName name="ИПусто">#REF!</definedName>
    <definedName name="Итого_ЗПМ__по_рес_расчету_с_учетом_к_тов" localSheetId="0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2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0">#REF!</definedName>
    <definedName name="Итого_ОЗП" localSheetId="2">#REF!</definedName>
    <definedName name="Итого_ОЗП" localSheetId="1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0">#REF!</definedName>
    <definedName name="Итого_ПЗ" localSheetId="2">#REF!</definedName>
    <definedName name="Итого_ПЗ" localSheetId="1">#REF!</definedName>
    <definedName name="Итого_ПЗ">#REF!</definedName>
    <definedName name="Итого_ПЗ_в_базисных_ценах" localSheetId="0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2">#REF!</definedName>
    <definedName name="ить" localSheetId="1">#REF!</definedName>
    <definedName name="ить">#REF!</definedName>
    <definedName name="й" localSheetId="2">#REF!</definedName>
    <definedName name="й" localSheetId="1">#REF!</definedName>
    <definedName name="й">#REF!</definedName>
    <definedName name="йцйц">NA()</definedName>
    <definedName name="йцу" localSheetId="2">#REF!</definedName>
    <definedName name="йцу" localSheetId="1">#REF!</definedName>
    <definedName name="йцу">#REF!</definedName>
    <definedName name="к_ЗПМ" localSheetId="0">#REF!</definedName>
    <definedName name="к_ЗПМ" localSheetId="2">#REF!</definedName>
    <definedName name="к_ЗПМ" localSheetId="1">#REF!</definedName>
    <definedName name="к_ЗПМ">#REF!</definedName>
    <definedName name="к_МАТ" localSheetId="0">#REF!</definedName>
    <definedName name="к_МАТ" localSheetId="2">#REF!</definedName>
    <definedName name="к_МАТ" localSheetId="1">#REF!</definedName>
    <definedName name="к_МАТ">#REF!</definedName>
    <definedName name="к_ОЗП" localSheetId="0">#REF!</definedName>
    <definedName name="к_ОЗП" localSheetId="2">#REF!</definedName>
    <definedName name="к_ОЗП" localSheetId="1">#REF!</definedName>
    <definedName name="к_ОЗП">#REF!</definedName>
    <definedName name="к_ПЗ" localSheetId="0">#REF!</definedName>
    <definedName name="к_ПЗ" localSheetId="2">#REF!</definedName>
    <definedName name="к_ПЗ" localSheetId="1">#REF!</definedName>
    <definedName name="к_ПЗ">#REF!</definedName>
    <definedName name="к_ЭМ" localSheetId="0">#REF!</definedName>
    <definedName name="к_ЭМ" localSheetId="2">#REF!</definedName>
    <definedName name="к_ЭМ" localSheetId="1">#REF!</definedName>
    <definedName name="к_ЭМ">#REF!</definedName>
    <definedName name="Кабели" localSheetId="2">[10]Коэфф1.!#REF!</definedName>
    <definedName name="Кабели" localSheetId="1">[10]Коэфф1.!#REF!</definedName>
    <definedName name="Кабели">[10]Коэфф1.!#REF!</definedName>
    <definedName name="Кабели_1" localSheetId="2">#REF!</definedName>
    <definedName name="Кабели_1" localSheetId="1">#REF!</definedName>
    <definedName name="Кабели_1">#REF!</definedName>
    <definedName name="кака" localSheetId="2">#REF!</definedName>
    <definedName name="кака" localSheetId="1">#REF!</definedName>
    <definedName name="кака">#REF!</definedName>
    <definedName name="калплан" localSheetId="2">#REF!</definedName>
    <definedName name="калплан" localSheetId="1">#REF!</definedName>
    <definedName name="калплан">#REF!</definedName>
    <definedName name="Категория_сложности" localSheetId="2">#REF!</definedName>
    <definedName name="Категория_сложности" localSheetId="1">#REF!</definedName>
    <definedName name="Категория_сложности">#REF!</definedName>
    <definedName name="кгкг" localSheetId="2">#REF!</definedName>
    <definedName name="кгкг" localSheetId="1">#REF!</definedName>
    <definedName name="кгкг">#REF!</definedName>
    <definedName name="кеке" localSheetId="2">#REF!</definedName>
    <definedName name="кеке" localSheetId="1">#REF!</definedName>
    <definedName name="кеке">#REF!</definedName>
    <definedName name="КИП" localSheetId="2">#REF!</definedName>
    <definedName name="КИП" localSheetId="1">#REF!</definedName>
    <definedName name="КИП">#REF!</definedName>
    <definedName name="КИПиавтом" localSheetId="2">#REF!</definedName>
    <definedName name="КИПиавтом" localSheetId="1">#REF!</definedName>
    <definedName name="КИПиавтом">#REF!</definedName>
    <definedName name="кк">'[28]свод 2'!$A$7</definedName>
    <definedName name="ккк" localSheetId="2">#REF!</definedName>
    <definedName name="ккк" localSheetId="1">#REF!</definedName>
    <definedName name="ккк">#REF!</definedName>
    <definedName name="книга" localSheetId="2">#REF!</definedName>
    <definedName name="книга" localSheetId="1">#REF!</definedName>
    <definedName name="книга">#REF!</definedName>
    <definedName name="Количество_землепользователей" localSheetId="2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2">#REF!</definedName>
    <definedName name="Количество_контуров" localSheetId="1">#REF!</definedName>
    <definedName name="Количество_контуров">#REF!</definedName>
    <definedName name="Количество_культур" localSheetId="2">#REF!</definedName>
    <definedName name="Количество_культур" localSheetId="1">#REF!</definedName>
    <definedName name="Количество_культур">#REF!</definedName>
    <definedName name="Количество_планшетов" localSheetId="2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2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2">#REF!</definedName>
    <definedName name="Количество_согласований" localSheetId="1">#REF!</definedName>
    <definedName name="Количество_согласований">#REF!</definedName>
    <definedName name="Колп">'[29]СметаСводная Колпино'!$C$5</definedName>
    <definedName name="ком" localSheetId="2">[30]топография!#REF!</definedName>
    <definedName name="ком" localSheetId="1">[30]топография!#REF!</definedName>
    <definedName name="ком">[30]топография!#REF!</definedName>
    <definedName name="ком___0" localSheetId="2">[31]топография!#REF!</definedName>
    <definedName name="ком___0" localSheetId="1">[31]топография!#REF!</definedName>
    <definedName name="ком___0">[31]топография!#REF!</definedName>
    <definedName name="Командировочные_расходы" localSheetId="2">#REF!</definedName>
    <definedName name="Командировочные_расходы" localSheetId="1">#REF!</definedName>
    <definedName name="Командировочные_расходы">#REF!</definedName>
    <definedName name="Контроллер" localSheetId="2">[10]Коэфф1.!#REF!</definedName>
    <definedName name="Контроллер" localSheetId="1">[10]Коэфф1.!#REF!</definedName>
    <definedName name="Контроллер">[10]Коэфф1.!#REF!</definedName>
    <definedName name="Контроллер_1" localSheetId="2">#REF!</definedName>
    <definedName name="Контроллер_1" localSheetId="1">#REF!</definedName>
    <definedName name="Контроллер_1">#REF!</definedName>
    <definedName name="Коэффициент" localSheetId="2">#REF!</definedName>
    <definedName name="Коэффициент" localSheetId="1">#REF!</definedName>
    <definedName name="Коэффициент">#REF!</definedName>
    <definedName name="Кра">[32]СметаСводная!$E$6</definedName>
    <definedName name="куку" localSheetId="2">#REF!</definedName>
    <definedName name="куку" localSheetId="1">#REF!</definedName>
    <definedName name="куку">#REF!</definedName>
    <definedName name="Курс">[10]Коэфф1.!$E$23</definedName>
    <definedName name="Курс_1" localSheetId="2">#REF!</definedName>
    <definedName name="Курс_1" localSheetId="1">#REF!</definedName>
    <definedName name="Курс_1">#REF!</definedName>
    <definedName name="курс_дол" localSheetId="2">#REF!</definedName>
    <definedName name="курс_дол" localSheetId="1">#REF!</definedName>
    <definedName name="курс_дол">#REF!</definedName>
    <definedName name="Курс_доллара_США" localSheetId="2">#REF!</definedName>
    <definedName name="Курс_доллара_США" localSheetId="1">#REF!</definedName>
    <definedName name="Курс_доллара_США">#REF!</definedName>
    <definedName name="курс1" localSheetId="2">#REF!</definedName>
    <definedName name="курс1" localSheetId="1">#REF!</definedName>
    <definedName name="курс1">#REF!</definedName>
    <definedName name="лаборатория" localSheetId="1">#REF!</definedName>
    <definedName name="лаборатория">#REF!</definedName>
    <definedName name="ленин" localSheetId="2">#REF!</definedName>
    <definedName name="ленин" localSheetId="1">#REF!</definedName>
    <definedName name="ленин">#REF!</definedName>
    <definedName name="лл" localSheetId="2">#REF!</definedName>
    <definedName name="лл" localSheetId="1">#REF!</definedName>
    <definedName name="лл">#REF!</definedName>
    <definedName name="ллдж" localSheetId="2">#REF!</definedName>
    <definedName name="ллдж" localSheetId="1">#REF!</definedName>
    <definedName name="ллдж">#REF!</definedName>
    <definedName name="м" localSheetId="2">#REF!</definedName>
    <definedName name="м" localSheetId="1">#REF!</definedName>
    <definedName name="м">#REF!</definedName>
    <definedName name="Мак">[33]сводная!$D$7</definedName>
    <definedName name="Метео" localSheetId="2">#REF!</definedName>
    <definedName name="Метео" localSheetId="1">#REF!</definedName>
    <definedName name="Метео">#REF!</definedName>
    <definedName name="МетеорУТ" localSheetId="2">[23]топография!#REF!</definedName>
    <definedName name="МетеорУТ" localSheetId="1">[23]топография!#REF!</definedName>
    <definedName name="МетеорУТ">[23]топография!#REF!</definedName>
    <definedName name="мж1">'[34]СметаСводная 1 оч'!$D$6</definedName>
    <definedName name="мин" localSheetId="2">#REF!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2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т" localSheetId="2">#REF!</definedName>
    <definedName name="мит" localSheetId="1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 localSheetId="2">#REF!</definedName>
    <definedName name="ммммм" localSheetId="1">#REF!</definedName>
    <definedName name="ммммм">#REF!</definedName>
    <definedName name="МММММММММ" localSheetId="2">#REF!</definedName>
    <definedName name="МММММММММ" localSheetId="1">#REF!</definedName>
    <definedName name="МММММММММ">#REF!</definedName>
    <definedName name="Монтаж" localSheetId="2">#REF!</definedName>
    <definedName name="Монтаж" localSheetId="1">#REF!</definedName>
    <definedName name="Монтаж">#REF!</definedName>
    <definedName name="Монтажные_работы_в_базисных_ценах" localSheetId="0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_геолог" localSheetId="2">#REF!</definedName>
    <definedName name="н_геолог" localSheetId="1">#REF!</definedName>
    <definedName name="н_геолог">#REF!</definedName>
    <definedName name="н_топо" localSheetId="2">#REF!</definedName>
    <definedName name="н_топо" localSheetId="1">#REF!</definedName>
    <definedName name="н_топо">#REF!</definedName>
    <definedName name="Название_проекта" localSheetId="2">#REF!</definedName>
    <definedName name="Название_проекта" localSheetId="1">#REF!</definedName>
    <definedName name="Название_проекта">#REF!</definedName>
    <definedName name="НазвПроект">[37]ССР!$B$11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2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[38]свод!$A$7</definedName>
    <definedName name="Наименование_группы_строек" localSheetId="0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>#REF!</definedName>
    <definedName name="НДС" localSheetId="2">#REF!</definedName>
    <definedName name="НДС" localSheetId="1">#REF!</definedName>
    <definedName name="НДС">#REF!</definedName>
    <definedName name="НК">'[39]См 1 наруж.водопровод'!$D$6</definedName>
    <definedName name="Номер_договора" localSheetId="2">#REF!</definedName>
    <definedName name="Номер_договора" localSheetId="1">#REF!</definedName>
    <definedName name="Номер_договора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о" localSheetId="2">#REF!</definedName>
    <definedName name="о" localSheetId="1">#REF!</definedName>
    <definedName name="о">#REF!</definedName>
    <definedName name="_xlnm.Print_Area" localSheetId="5">'Расчет №1 команд'!$A$1:$E$39</definedName>
    <definedName name="_xlnm.Print_Area" localSheetId="0">РНЦ!$A$1:$O$37</definedName>
    <definedName name="_xlnm.Print_Area" localSheetId="2">'Смета №1 ПП '!$A$1:$G$46</definedName>
    <definedName name="_xlnm.Print_Area" localSheetId="4">'Смета №2 ТЗ ПД РД'!$A$1:$H$87</definedName>
    <definedName name="_xlnm.Print_Area" localSheetId="1">трудоемкость!$A$1:$E$15</definedName>
    <definedName name="_xlnm.Print_Area">#REF!</definedName>
    <definedName name="Оборудование_в_базисных_ценах" localSheetId="0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>#REF!</definedName>
    <definedName name="общая" localSheetId="2">[40]топография!#REF!</definedName>
    <definedName name="общая" localSheetId="1">[40]топография!#REF!</definedName>
    <definedName name="общая">[40]топография!#REF!</definedName>
    <definedName name="объем">#N/A</definedName>
    <definedName name="объем___0">"$#ССЫЛ!.$M$1:$M$32000"</definedName>
    <definedName name="объем___0___0" localSheetId="2">#REF!</definedName>
    <definedName name="объем___0___0" localSheetId="1">#REF!</definedName>
    <definedName name="объем___0___0">#REF!</definedName>
    <definedName name="объем___0___0___0" localSheetId="2">#REF!</definedName>
    <definedName name="объем___0___0___0" localSheetId="1">#REF!</definedName>
    <definedName name="объем___0___0___0">#REF!</definedName>
    <definedName name="объем___0___0___0___0" localSheetId="2">#REF!</definedName>
    <definedName name="объем___0___0___0___0" localSheetId="1">#REF!</definedName>
    <definedName name="объем___0___0___0___0">#REF!</definedName>
    <definedName name="объем___0___0___0___0___0" localSheetId="2">#REF!</definedName>
    <definedName name="объем___0___0___0___0___0" localSheetId="1">#REF!</definedName>
    <definedName name="объем___0___0___0___0___0">#REF!</definedName>
    <definedName name="объем___0___0___0___1" localSheetId="2">#REF!</definedName>
    <definedName name="объем___0___0___0___1" localSheetId="1">#REF!</definedName>
    <definedName name="объем___0___0___0___1">#REF!</definedName>
    <definedName name="объем___0___0___0___3" localSheetId="2">#REF!</definedName>
    <definedName name="объем___0___0___0___3" localSheetId="1">#REF!</definedName>
    <definedName name="объем___0___0___0___3">#REF!</definedName>
    <definedName name="объем___0___0___0___5" localSheetId="2">#REF!</definedName>
    <definedName name="объем___0___0___0___5" localSheetId="1">#REF!</definedName>
    <definedName name="объем___0___0___0___5">#REF!</definedName>
    <definedName name="объем___0___0___0_1" localSheetId="2">#REF!</definedName>
    <definedName name="объем___0___0___0_1" localSheetId="1">#REF!</definedName>
    <definedName name="объем___0___0___0_1">#REF!</definedName>
    <definedName name="объем___0___0___0_5" localSheetId="2">#REF!</definedName>
    <definedName name="объем___0___0___0_5" localSheetId="1">#REF!</definedName>
    <definedName name="объем___0___0___0_5">#REF!</definedName>
    <definedName name="объем___0___0___1" localSheetId="2">#REF!</definedName>
    <definedName name="объем___0___0___1" localSheetId="1">#REF!</definedName>
    <definedName name="объем___0___0___1">#REF!</definedName>
    <definedName name="объем___0___0___2" localSheetId="2">#REF!</definedName>
    <definedName name="объем___0___0___2" localSheetId="1">#REF!</definedName>
    <definedName name="объем___0___0___2">#REF!</definedName>
    <definedName name="объем___0___0___3" localSheetId="2">#REF!</definedName>
    <definedName name="объем___0___0___3" localSheetId="1">#REF!</definedName>
    <definedName name="объем___0___0___3">#REF!</definedName>
    <definedName name="объем___0___0___3___0" localSheetId="2">#REF!</definedName>
    <definedName name="объем___0___0___3___0" localSheetId="1">#REF!</definedName>
    <definedName name="объем___0___0___3___0">#REF!</definedName>
    <definedName name="объем___0___0___4" localSheetId="2">#REF!</definedName>
    <definedName name="объем___0___0___4" localSheetId="1">#REF!</definedName>
    <definedName name="объем___0___0___4">#REF!</definedName>
    <definedName name="объем___0___0___5" localSheetId="2">#REF!</definedName>
    <definedName name="объем___0___0___5" localSheetId="1">#REF!</definedName>
    <definedName name="объем___0___0___5">#REF!</definedName>
    <definedName name="объем___0___0___6" localSheetId="2">#REF!</definedName>
    <definedName name="объем___0___0___6" localSheetId="1">#REF!</definedName>
    <definedName name="объем___0___0___6">#REF!</definedName>
    <definedName name="объем___0___0___7" localSheetId="2">#REF!</definedName>
    <definedName name="объем___0___0___7" localSheetId="1">#REF!</definedName>
    <definedName name="объем___0___0___7">#REF!</definedName>
    <definedName name="объем___0___0___8" localSheetId="2">#REF!</definedName>
    <definedName name="объем___0___0___8" localSheetId="1">#REF!</definedName>
    <definedName name="объем___0___0___8">#REF!</definedName>
    <definedName name="объем___0___0___9" localSheetId="2">#REF!</definedName>
    <definedName name="объем___0___0___9" localSheetId="1">#REF!</definedName>
    <definedName name="объем___0___0___9">#REF!</definedName>
    <definedName name="объем___0___0_1" localSheetId="2">#REF!</definedName>
    <definedName name="объем___0___0_1" localSheetId="1">#REF!</definedName>
    <definedName name="объем___0___0_1">#REF!</definedName>
    <definedName name="объем___0___0_3" localSheetId="2">#REF!</definedName>
    <definedName name="объем___0___0_3" localSheetId="1">#REF!</definedName>
    <definedName name="объем___0___0_3">#REF!</definedName>
    <definedName name="объем___0___0_5" localSheetId="2">#REF!</definedName>
    <definedName name="объем___0___0_5" localSheetId="1">#REF!</definedName>
    <definedName name="объем___0___0_5">#REF!</definedName>
    <definedName name="объем___0___1" localSheetId="2">#REF!</definedName>
    <definedName name="объем___0___1" localSheetId="1">#REF!</definedName>
    <definedName name="объем___0___1">#REF!</definedName>
    <definedName name="объем___0___1___0" localSheetId="2">#REF!</definedName>
    <definedName name="объем___0___1___0" localSheetId="1">#REF!</definedName>
    <definedName name="объем___0___1___0">#REF!</definedName>
    <definedName name="объем___0___10" localSheetId="2">#REF!</definedName>
    <definedName name="объем___0___10" localSheetId="1">#REF!</definedName>
    <definedName name="объем___0___10">#REF!</definedName>
    <definedName name="объем___0___12" localSheetId="2">#REF!</definedName>
    <definedName name="объем___0___12" localSheetId="1">#REF!</definedName>
    <definedName name="объем___0___12">#REF!</definedName>
    <definedName name="объем___0___2" localSheetId="2">#REF!</definedName>
    <definedName name="объем___0___2" localSheetId="1">#REF!</definedName>
    <definedName name="объем___0___2">#REF!</definedName>
    <definedName name="объем___0___2___0" localSheetId="2">#REF!</definedName>
    <definedName name="объем___0___2___0" localSheetId="1">#REF!</definedName>
    <definedName name="объем___0___2___0">#REF!</definedName>
    <definedName name="объем___0___2___0___0" localSheetId="2">#REF!</definedName>
    <definedName name="объем___0___2___0___0" localSheetId="1">#REF!</definedName>
    <definedName name="объем___0___2___0___0">#REF!</definedName>
    <definedName name="объем___0___2___5" localSheetId="2">#REF!</definedName>
    <definedName name="объем___0___2___5" localSheetId="1">#REF!</definedName>
    <definedName name="объем___0___2___5">#REF!</definedName>
    <definedName name="объем___0___2_1" localSheetId="2">#REF!</definedName>
    <definedName name="объем___0___2_1" localSheetId="1">#REF!</definedName>
    <definedName name="объем___0___2_1">#REF!</definedName>
    <definedName name="объем___0___2_3" localSheetId="2">#REF!</definedName>
    <definedName name="объем___0___2_3" localSheetId="1">#REF!</definedName>
    <definedName name="объем___0___2_3">#REF!</definedName>
    <definedName name="объем___0___2_5" localSheetId="2">#REF!</definedName>
    <definedName name="объем___0___2_5" localSheetId="1">#REF!</definedName>
    <definedName name="объем___0___2_5">#REF!</definedName>
    <definedName name="объем___0___3" localSheetId="2">#REF!</definedName>
    <definedName name="объем___0___3" localSheetId="1">#REF!</definedName>
    <definedName name="объем___0___3">#REF!</definedName>
    <definedName name="объем___0___3___0" localSheetId="2">#REF!</definedName>
    <definedName name="объем___0___3___0" localSheetId="1">#REF!</definedName>
    <definedName name="объем___0___3___0">#REF!</definedName>
    <definedName name="объем___0___3___3" localSheetId="2">#REF!</definedName>
    <definedName name="объем___0___3___3" localSheetId="1">#REF!</definedName>
    <definedName name="объем___0___3___3">#REF!</definedName>
    <definedName name="объем___0___3___5" localSheetId="2">#REF!</definedName>
    <definedName name="объем___0___3___5" localSheetId="1">#REF!</definedName>
    <definedName name="объем___0___3___5">#REF!</definedName>
    <definedName name="объем___0___3_1" localSheetId="2">#REF!</definedName>
    <definedName name="объем___0___3_1" localSheetId="1">#REF!</definedName>
    <definedName name="объем___0___3_1">#REF!</definedName>
    <definedName name="объем___0___3_5" localSheetId="2">#REF!</definedName>
    <definedName name="объем___0___3_5" localSheetId="1">#REF!</definedName>
    <definedName name="объем___0___3_5">#REF!</definedName>
    <definedName name="объем___0___4" localSheetId="2">#REF!</definedName>
    <definedName name="объем___0___4" localSheetId="1">#REF!</definedName>
    <definedName name="объем___0___4">#REF!</definedName>
    <definedName name="объем___0___4___0" localSheetId="2">#REF!</definedName>
    <definedName name="объем___0___4___0" localSheetId="1">#REF!</definedName>
    <definedName name="объем___0___4___0">#REF!</definedName>
    <definedName name="объем___0___4___5" localSheetId="2">#REF!</definedName>
    <definedName name="объем___0___4___5" localSheetId="1">#REF!</definedName>
    <definedName name="объем___0___4___5">#REF!</definedName>
    <definedName name="объем___0___4_1" localSheetId="2">#REF!</definedName>
    <definedName name="объем___0___4_1" localSheetId="1">#REF!</definedName>
    <definedName name="объем___0___4_1">#REF!</definedName>
    <definedName name="объем___0___4_3" localSheetId="2">#REF!</definedName>
    <definedName name="объем___0___4_3" localSheetId="1">#REF!</definedName>
    <definedName name="объем___0___4_3">#REF!</definedName>
    <definedName name="объем___0___4_5" localSheetId="2">#REF!</definedName>
    <definedName name="объем___0___4_5" localSheetId="1">#REF!</definedName>
    <definedName name="объем___0___4_5">#REF!</definedName>
    <definedName name="объем___0___5" localSheetId="2">#REF!</definedName>
    <definedName name="объем___0___5" localSheetId="1">#REF!</definedName>
    <definedName name="объем___0___5">#REF!</definedName>
    <definedName name="объем___0___5___0" localSheetId="2">#REF!</definedName>
    <definedName name="объем___0___5___0" localSheetId="1">#REF!</definedName>
    <definedName name="объем___0___5___0">#REF!</definedName>
    <definedName name="объем___0___6" localSheetId="2">#REF!</definedName>
    <definedName name="объем___0___6" localSheetId="1">#REF!</definedName>
    <definedName name="объем___0___6">#REF!</definedName>
    <definedName name="объем___0___6___0" localSheetId="2">#REF!</definedName>
    <definedName name="объем___0___6___0" localSheetId="1">#REF!</definedName>
    <definedName name="объем___0___6___0">#REF!</definedName>
    <definedName name="объем___0___7" localSheetId="2">#REF!</definedName>
    <definedName name="объем___0___7" localSheetId="1">#REF!</definedName>
    <definedName name="объем___0___7">#REF!</definedName>
    <definedName name="объем___0___8" localSheetId="2">#REF!</definedName>
    <definedName name="объем___0___8" localSheetId="1">#REF!</definedName>
    <definedName name="объем___0___8">#REF!</definedName>
    <definedName name="объем___0___8___0" localSheetId="2">#REF!</definedName>
    <definedName name="объем___0___8___0" localSheetId="1">#REF!</definedName>
    <definedName name="объем___0___8___0">#REF!</definedName>
    <definedName name="объем___0___9">"$#ССЫЛ!.$M$1:$M$32000"</definedName>
    <definedName name="объем___0_1" localSheetId="2">#REF!</definedName>
    <definedName name="объем___0_1" localSheetId="1">#REF!</definedName>
    <definedName name="объем___0_1">#REF!</definedName>
    <definedName name="объем___0_3" localSheetId="2">#REF!</definedName>
    <definedName name="объем___0_3" localSheetId="1">#REF!</definedName>
    <definedName name="объем___0_3">#REF!</definedName>
    <definedName name="объем___0_5" localSheetId="2">#REF!</definedName>
    <definedName name="объем___0_5" localSheetId="1">#REF!</definedName>
    <definedName name="объем___0_5">#REF!</definedName>
    <definedName name="объем___1" localSheetId="2">#REF!</definedName>
    <definedName name="объем___1" localSheetId="1">#REF!</definedName>
    <definedName name="объем___1">#REF!</definedName>
    <definedName name="объем___1___0" localSheetId="2">#REF!</definedName>
    <definedName name="объем___1___0" localSheetId="1">#REF!</definedName>
    <definedName name="объем___1___0">#REF!</definedName>
    <definedName name="объем___1___0___0" localSheetId="2">#REF!</definedName>
    <definedName name="объем___1___0___0" localSheetId="1">#REF!</definedName>
    <definedName name="объем___1___0___0">#REF!</definedName>
    <definedName name="объем___1___1" localSheetId="2">#REF!</definedName>
    <definedName name="объем___1___1" localSheetId="1">#REF!</definedName>
    <definedName name="объем___1___1">#REF!</definedName>
    <definedName name="объем___1___5" localSheetId="2">#REF!</definedName>
    <definedName name="объем___1___5" localSheetId="1">#REF!</definedName>
    <definedName name="объем___1___5">#REF!</definedName>
    <definedName name="объем___1_1" localSheetId="2">#REF!</definedName>
    <definedName name="объем___1_1" localSheetId="1">#REF!</definedName>
    <definedName name="объем___1_1">#REF!</definedName>
    <definedName name="объем___1_3" localSheetId="2">#REF!</definedName>
    <definedName name="объем___1_3" localSheetId="1">#REF!</definedName>
    <definedName name="объем___1_3">#REF!</definedName>
    <definedName name="объем___1_5" localSheetId="2">#REF!</definedName>
    <definedName name="объем___1_5" localSheetId="1">#REF!</definedName>
    <definedName name="объем___1_5">#REF!</definedName>
    <definedName name="объем___10">"$#ССЫЛ!.$M$1:$M$32000"</definedName>
    <definedName name="объем___10___0">NA()</definedName>
    <definedName name="объем___10___0___0" localSheetId="2">#REF!</definedName>
    <definedName name="объем___10___0___0" localSheetId="1">#REF!</definedName>
    <definedName name="объем___10___0___0">#REF!</definedName>
    <definedName name="объем___10___0___0___0" localSheetId="2">#REF!</definedName>
    <definedName name="объем___10___0___0___0" localSheetId="1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2">#REF!</definedName>
    <definedName name="объем___10___1" localSheetId="1">#REF!</definedName>
    <definedName name="объем___10___1">#REF!</definedName>
    <definedName name="объем___10___10" localSheetId="2">#REF!</definedName>
    <definedName name="объем___10___10" localSheetId="1">#REF!</definedName>
    <definedName name="объем___10___10">#REF!</definedName>
    <definedName name="объем___10___12" localSheetId="2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5" localSheetId="2">#REF!</definedName>
    <definedName name="объем___10___5" localSheetId="1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2">#REF!</definedName>
    <definedName name="объем___10_3" localSheetId="1">#REF!</definedName>
    <definedName name="объем___10_3">#REF!</definedName>
    <definedName name="объем___10_5" localSheetId="2">#REF!</definedName>
    <definedName name="объем___10_5" localSheetId="1">#REF!</definedName>
    <definedName name="объем___10_5">#REF!</definedName>
    <definedName name="объем___11" localSheetId="2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2">#REF!</definedName>
    <definedName name="объем___11___10" localSheetId="1">#REF!</definedName>
    <definedName name="объем___11___10">#REF!</definedName>
    <definedName name="объем___11___2" localSheetId="2">#REF!</definedName>
    <definedName name="объем___11___2" localSheetId="1">#REF!</definedName>
    <definedName name="объем___11___2">#REF!</definedName>
    <definedName name="объем___11___4" localSheetId="2">#REF!</definedName>
    <definedName name="объем___11___4" localSheetId="1">#REF!</definedName>
    <definedName name="объем___11___4">#REF!</definedName>
    <definedName name="объем___11___6" localSheetId="2">#REF!</definedName>
    <definedName name="объем___11___6" localSheetId="1">#REF!</definedName>
    <definedName name="объем___11___6">#REF!</definedName>
    <definedName name="объем___11___8" localSheetId="2">#REF!</definedName>
    <definedName name="объем___11___8" localSheetId="1">#REF!</definedName>
    <definedName name="объем___11___8">#REF!</definedName>
    <definedName name="объем___12">NA()</definedName>
    <definedName name="объем___2">"$#ССЫЛ!.$M$1:$M$32000"</definedName>
    <definedName name="объем___2___0" localSheetId="2">#REF!</definedName>
    <definedName name="объем___2___0" localSheetId="1">#REF!</definedName>
    <definedName name="объем___2___0">#REF!</definedName>
    <definedName name="объем___2___0___0" localSheetId="2">#REF!</definedName>
    <definedName name="объем___2___0___0" localSheetId="1">#REF!</definedName>
    <definedName name="объем___2___0___0">#REF!</definedName>
    <definedName name="объем___2___0___0___0" localSheetId="2">#REF!</definedName>
    <definedName name="объем___2___0___0___0" localSheetId="1">#REF!</definedName>
    <definedName name="объем___2___0___0___0">#REF!</definedName>
    <definedName name="объем___2___0___0___0___0" localSheetId="2">#REF!</definedName>
    <definedName name="объем___2___0___0___0___0" localSheetId="1">#REF!</definedName>
    <definedName name="объем___2___0___0___0___0">#REF!</definedName>
    <definedName name="объем___2___0___0___1" localSheetId="2">#REF!</definedName>
    <definedName name="объем___2___0___0___1" localSheetId="1">#REF!</definedName>
    <definedName name="объем___2___0___0___1">#REF!</definedName>
    <definedName name="объем___2___0___0___3" localSheetId="2">#REF!</definedName>
    <definedName name="объем___2___0___0___3" localSheetId="1">#REF!</definedName>
    <definedName name="объем___2___0___0___3">#REF!</definedName>
    <definedName name="объем___2___0___0___5" localSheetId="2">#REF!</definedName>
    <definedName name="объем___2___0___0___5" localSheetId="1">#REF!</definedName>
    <definedName name="объем___2___0___0___5">#REF!</definedName>
    <definedName name="объем___2___0___0_1" localSheetId="2">#REF!</definedName>
    <definedName name="объем___2___0___0_1" localSheetId="1">#REF!</definedName>
    <definedName name="объем___2___0___0_1">#REF!</definedName>
    <definedName name="объем___2___0___0_5" localSheetId="2">#REF!</definedName>
    <definedName name="объем___2___0___0_5" localSheetId="1">#REF!</definedName>
    <definedName name="объем___2___0___0_5">#REF!</definedName>
    <definedName name="объем___2___0___1" localSheetId="2">#REF!</definedName>
    <definedName name="объем___2___0___1" localSheetId="1">#REF!</definedName>
    <definedName name="объем___2___0___1">#REF!</definedName>
    <definedName name="объем___2___0___3" localSheetId="2">#REF!</definedName>
    <definedName name="объем___2___0___3" localSheetId="1">#REF!</definedName>
    <definedName name="объем___2___0___3">#REF!</definedName>
    <definedName name="объем___2___0___5" localSheetId="2">#REF!</definedName>
    <definedName name="объем___2___0___5" localSheetId="1">#REF!</definedName>
    <definedName name="объем___2___0___5">#REF!</definedName>
    <definedName name="объем___2___0___6" localSheetId="2">#REF!</definedName>
    <definedName name="объем___2___0___6" localSheetId="1">#REF!</definedName>
    <definedName name="объем___2___0___6">#REF!</definedName>
    <definedName name="объем___2___0___7" localSheetId="2">#REF!</definedName>
    <definedName name="объем___2___0___7" localSheetId="1">#REF!</definedName>
    <definedName name="объем___2___0___7">#REF!</definedName>
    <definedName name="объем___2___0___8" localSheetId="2">#REF!</definedName>
    <definedName name="объем___2___0___8" localSheetId="1">#REF!</definedName>
    <definedName name="объем___2___0___8">#REF!</definedName>
    <definedName name="объем___2___0___9" localSheetId="2">#REF!</definedName>
    <definedName name="объем___2___0___9" localSheetId="1">#REF!</definedName>
    <definedName name="объем___2___0___9">#REF!</definedName>
    <definedName name="объем___2___0_1" localSheetId="2">#REF!</definedName>
    <definedName name="объем___2___0_1" localSheetId="1">#REF!</definedName>
    <definedName name="объем___2___0_1">#REF!</definedName>
    <definedName name="объем___2___0_3" localSheetId="2">#REF!</definedName>
    <definedName name="объем___2___0_3" localSheetId="1">#REF!</definedName>
    <definedName name="объем___2___0_3">#REF!</definedName>
    <definedName name="объем___2___0_5" localSheetId="2">#REF!</definedName>
    <definedName name="объем___2___0_5" localSheetId="1">#REF!</definedName>
    <definedName name="объем___2___0_5">#REF!</definedName>
    <definedName name="объем___2___1" localSheetId="2">#REF!</definedName>
    <definedName name="объем___2___1" localSheetId="1">#REF!</definedName>
    <definedName name="объем___2___1">#REF!</definedName>
    <definedName name="объем___2___1___0" localSheetId="2">#REF!</definedName>
    <definedName name="объем___2___1___0" localSheetId="1">#REF!</definedName>
    <definedName name="объем___2___1___0">#REF!</definedName>
    <definedName name="объем___2___10" localSheetId="2">#REF!</definedName>
    <definedName name="объем___2___10" localSheetId="1">#REF!</definedName>
    <definedName name="объем___2___10">#REF!</definedName>
    <definedName name="объем___2___12" localSheetId="2">#REF!</definedName>
    <definedName name="объем___2___12" localSheetId="1">#REF!</definedName>
    <definedName name="объем___2___12">#REF!</definedName>
    <definedName name="объем___2___2" localSheetId="2">#REF!</definedName>
    <definedName name="объем___2___2" localSheetId="1">#REF!</definedName>
    <definedName name="объем___2___2">#REF!</definedName>
    <definedName name="объем___2___3" localSheetId="2">#REF!</definedName>
    <definedName name="объем___2___3" localSheetId="1">#REF!</definedName>
    <definedName name="объем___2___3">#REF!</definedName>
    <definedName name="объем___2___4" localSheetId="2">#REF!</definedName>
    <definedName name="объем___2___4" localSheetId="1">#REF!</definedName>
    <definedName name="объем___2___4">#REF!</definedName>
    <definedName name="объем___2___4___0" localSheetId="2">#REF!</definedName>
    <definedName name="объем___2___4___0" localSheetId="1">#REF!</definedName>
    <definedName name="объем___2___4___0">#REF!</definedName>
    <definedName name="объем___2___4___5" localSheetId="2">#REF!</definedName>
    <definedName name="объем___2___4___5" localSheetId="1">#REF!</definedName>
    <definedName name="объем___2___4___5">#REF!</definedName>
    <definedName name="объем___2___4_1" localSheetId="2">#REF!</definedName>
    <definedName name="объем___2___4_1" localSheetId="1">#REF!</definedName>
    <definedName name="объем___2___4_1">#REF!</definedName>
    <definedName name="объем___2___4_3" localSheetId="2">#REF!</definedName>
    <definedName name="объем___2___4_3" localSheetId="1">#REF!</definedName>
    <definedName name="объем___2___4_3">#REF!</definedName>
    <definedName name="объем___2___4_5" localSheetId="2">#REF!</definedName>
    <definedName name="объем___2___4_5" localSheetId="1">#REF!</definedName>
    <definedName name="объем___2___4_5">#REF!</definedName>
    <definedName name="объем___2___5" localSheetId="2">#REF!</definedName>
    <definedName name="объем___2___5" localSheetId="1">#REF!</definedName>
    <definedName name="объем___2___5">#REF!</definedName>
    <definedName name="объем___2___6" localSheetId="2">#REF!</definedName>
    <definedName name="объем___2___6" localSheetId="1">#REF!</definedName>
    <definedName name="объем___2___6">#REF!</definedName>
    <definedName name="объем___2___6___0" localSheetId="2">#REF!</definedName>
    <definedName name="объем___2___6___0" localSheetId="1">#REF!</definedName>
    <definedName name="объем___2___6___0">#REF!</definedName>
    <definedName name="объем___2___7" localSheetId="2">#REF!</definedName>
    <definedName name="объем___2___7" localSheetId="1">#REF!</definedName>
    <definedName name="объем___2___7">#REF!</definedName>
    <definedName name="объем___2___8" localSheetId="2">#REF!</definedName>
    <definedName name="объем___2___8" localSheetId="1">#REF!</definedName>
    <definedName name="объем___2___8">#REF!</definedName>
    <definedName name="объем___2___8___0" localSheetId="2">#REF!</definedName>
    <definedName name="объем___2___8___0" localSheetId="1">#REF!</definedName>
    <definedName name="объем___2___8___0">#REF!</definedName>
    <definedName name="объем___2___9">"$#ССЫЛ!.$M$1:$M$32000"</definedName>
    <definedName name="объем___2_1" localSheetId="2">#REF!</definedName>
    <definedName name="объем___2_1" localSheetId="1">#REF!</definedName>
    <definedName name="объем___2_1">#REF!</definedName>
    <definedName name="объем___2_3" localSheetId="2">#REF!</definedName>
    <definedName name="объем___2_3" localSheetId="1">#REF!</definedName>
    <definedName name="объем___2_3">#REF!</definedName>
    <definedName name="объем___2_5" localSheetId="2">#REF!</definedName>
    <definedName name="объем___2_5" localSheetId="1">#REF!</definedName>
    <definedName name="объем___2_5">#REF!</definedName>
    <definedName name="объем___3" localSheetId="2">#REF!</definedName>
    <definedName name="объем___3" localSheetId="1">#REF!</definedName>
    <definedName name="объем___3">#REF!</definedName>
    <definedName name="объем___3___0" localSheetId="2">#REF!</definedName>
    <definedName name="объем___3___0" localSheetId="1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2">#REF!</definedName>
    <definedName name="объем___3___0___5" localSheetId="1">#REF!</definedName>
    <definedName name="объем___3___0___5">#REF!</definedName>
    <definedName name="объем___3___0_1">NA()</definedName>
    <definedName name="объем___3___0_3" localSheetId="2">#REF!</definedName>
    <definedName name="объем___3___0_3" localSheetId="1">#REF!</definedName>
    <definedName name="объем___3___0_3">#REF!</definedName>
    <definedName name="объем___3___0_5" localSheetId="2">#REF!</definedName>
    <definedName name="объем___3___0_5" localSheetId="1">#REF!</definedName>
    <definedName name="объем___3___0_5">#REF!</definedName>
    <definedName name="объем___3___1" localSheetId="2">#REF!</definedName>
    <definedName name="объем___3___1" localSheetId="1">#REF!</definedName>
    <definedName name="объем___3___1">#REF!</definedName>
    <definedName name="объем___3___10" localSheetId="2">#REF!</definedName>
    <definedName name="объем___3___10" localSheetId="1">#REF!</definedName>
    <definedName name="объем___3___10">#REF!</definedName>
    <definedName name="объем___3___2" localSheetId="2">#REF!</definedName>
    <definedName name="объем___3___2" localSheetId="1">#REF!</definedName>
    <definedName name="объем___3___2">#REF!</definedName>
    <definedName name="объем___3___3" localSheetId="2">#REF!</definedName>
    <definedName name="объем___3___3" localSheetId="1">#REF!</definedName>
    <definedName name="объем___3___3">#REF!</definedName>
    <definedName name="объем___3___4" localSheetId="2">#REF!</definedName>
    <definedName name="объем___3___4" localSheetId="1">#REF!</definedName>
    <definedName name="объем___3___4">#REF!</definedName>
    <definedName name="объем___3___4___0" localSheetId="2">#REF!</definedName>
    <definedName name="объем___3___4___0" localSheetId="1">#REF!</definedName>
    <definedName name="объем___3___4___0">#REF!</definedName>
    <definedName name="объем___3___5" localSheetId="2">#REF!</definedName>
    <definedName name="объем___3___5" localSheetId="1">#REF!</definedName>
    <definedName name="объем___3___5">#REF!</definedName>
    <definedName name="объем___3___6" localSheetId="2">#REF!</definedName>
    <definedName name="объем___3___6" localSheetId="1">#REF!</definedName>
    <definedName name="объем___3___6">#REF!</definedName>
    <definedName name="объем___3___8" localSheetId="2">#REF!</definedName>
    <definedName name="объем___3___8" localSheetId="1">#REF!</definedName>
    <definedName name="объем___3___8">#REF!</definedName>
    <definedName name="объем___3___8___0" localSheetId="2">#REF!</definedName>
    <definedName name="объем___3___8___0" localSheetId="1">#REF!</definedName>
    <definedName name="объем___3___8___0">#REF!</definedName>
    <definedName name="объем___3___9" localSheetId="2">#REF!</definedName>
    <definedName name="объем___3___9" localSheetId="1">#REF!</definedName>
    <definedName name="объем___3___9">#REF!</definedName>
    <definedName name="объем___3_1" localSheetId="2">#REF!</definedName>
    <definedName name="объем___3_1" localSheetId="1">#REF!</definedName>
    <definedName name="объем___3_1">#REF!</definedName>
    <definedName name="объем___3_3">NA()</definedName>
    <definedName name="объем___3_5" localSheetId="2">#REF!</definedName>
    <definedName name="объем___3_5" localSheetId="1">#REF!</definedName>
    <definedName name="объем___3_5">#REF!</definedName>
    <definedName name="объем___4">"$#ССЫЛ!.$M$1:$M$32000"</definedName>
    <definedName name="объем___4___0">NA()</definedName>
    <definedName name="объем___4___0___0" localSheetId="2">#REF!</definedName>
    <definedName name="объем___4___0___0" localSheetId="1">#REF!</definedName>
    <definedName name="объем___4___0___0">#REF!</definedName>
    <definedName name="объем___4___0___0___0" localSheetId="2">#REF!</definedName>
    <definedName name="объем___4___0___0___0" localSheetId="1">#REF!</definedName>
    <definedName name="объем___4___0___0___0">#REF!</definedName>
    <definedName name="объем___4___0___0___0___0" localSheetId="2">#REF!</definedName>
    <definedName name="объем___4___0___0___0___0" localSheetId="1">#REF!</definedName>
    <definedName name="объем___4___0___0___0___0">#REF!</definedName>
    <definedName name="объем___4___0___0___1" localSheetId="2">#REF!</definedName>
    <definedName name="объем___4___0___0___1" localSheetId="1">#REF!</definedName>
    <definedName name="объем___4___0___0___1">#REF!</definedName>
    <definedName name="объем___4___0___0___3" localSheetId="2">#REF!</definedName>
    <definedName name="объем___4___0___0___3" localSheetId="1">#REF!</definedName>
    <definedName name="объем___4___0___0___3">#REF!</definedName>
    <definedName name="объем___4___0___0___5" localSheetId="2">#REF!</definedName>
    <definedName name="объем___4___0___0___5" localSheetId="1">#REF!</definedName>
    <definedName name="объем___4___0___0___5">#REF!</definedName>
    <definedName name="объем___4___0___0_1" localSheetId="2">#REF!</definedName>
    <definedName name="объем___4___0___0_1" localSheetId="1">#REF!</definedName>
    <definedName name="объем___4___0___0_1">#REF!</definedName>
    <definedName name="объем___4___0___0_5" localSheetId="2">#REF!</definedName>
    <definedName name="объем___4___0___0_5" localSheetId="1">#REF!</definedName>
    <definedName name="объем___4___0___0_5">#REF!</definedName>
    <definedName name="объем___4___0___1" localSheetId="2">#REF!</definedName>
    <definedName name="объем___4___0___1" localSheetId="1">#REF!</definedName>
    <definedName name="объем___4___0___1">#REF!</definedName>
    <definedName name="объем___4___0___3" localSheetId="2">#REF!</definedName>
    <definedName name="объем___4___0___3" localSheetId="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2">#REF!</definedName>
    <definedName name="объем___4___0_1" localSheetId="1">#REF!</definedName>
    <definedName name="объем___4___0_1">#REF!</definedName>
    <definedName name="объем___4___0_3" localSheetId="2">#REF!</definedName>
    <definedName name="объем___4___0_3" localSheetId="1">#REF!</definedName>
    <definedName name="объем___4___0_3">#REF!</definedName>
    <definedName name="объем___4___0_5">NA()</definedName>
    <definedName name="объем___4___1" localSheetId="2">#REF!</definedName>
    <definedName name="объем___4___1" localSheetId="1">#REF!</definedName>
    <definedName name="объем___4___1">#REF!</definedName>
    <definedName name="объем___4___10" localSheetId="2">#REF!</definedName>
    <definedName name="объем___4___10" localSheetId="1">#REF!</definedName>
    <definedName name="объем___4___10">#REF!</definedName>
    <definedName name="объем___4___12" localSheetId="2">#REF!</definedName>
    <definedName name="объем___4___12" localSheetId="1">#REF!</definedName>
    <definedName name="объем___4___12">#REF!</definedName>
    <definedName name="объем___4___2" localSheetId="2">#REF!</definedName>
    <definedName name="объем___4___2" localSheetId="1">#REF!</definedName>
    <definedName name="объем___4___2">#REF!</definedName>
    <definedName name="объем___4___3" localSheetId="2">#REF!</definedName>
    <definedName name="объем___4___3" localSheetId="1">#REF!</definedName>
    <definedName name="объем___4___3">#REF!</definedName>
    <definedName name="объем___4___3___0" localSheetId="2">#REF!</definedName>
    <definedName name="объем___4___3___0" localSheetId="1">#REF!</definedName>
    <definedName name="объем___4___3___0">#REF!</definedName>
    <definedName name="объем___4___4" localSheetId="2">#REF!</definedName>
    <definedName name="объем___4___4" localSheetId="1">#REF!</definedName>
    <definedName name="объем___4___4">#REF!</definedName>
    <definedName name="объем___4___5" localSheetId="2">#REF!</definedName>
    <definedName name="объем___4___5" localSheetId="1">#REF!</definedName>
    <definedName name="объем___4___5">#REF!</definedName>
    <definedName name="объем___4___6" localSheetId="2">#REF!</definedName>
    <definedName name="объем___4___6" localSheetId="1">#REF!</definedName>
    <definedName name="объем___4___6">#REF!</definedName>
    <definedName name="объем___4___6___0" localSheetId="2">#REF!</definedName>
    <definedName name="объем___4___6___0" localSheetId="1">#REF!</definedName>
    <definedName name="объем___4___6___0">#REF!</definedName>
    <definedName name="объем___4___7" localSheetId="2">#REF!</definedName>
    <definedName name="объем___4___7" localSheetId="1">#REF!</definedName>
    <definedName name="объем___4___7">#REF!</definedName>
    <definedName name="объем___4___8" localSheetId="2">#REF!</definedName>
    <definedName name="объем___4___8" localSheetId="1">#REF!</definedName>
    <definedName name="объем___4___8">#REF!</definedName>
    <definedName name="объем___4___8___0" localSheetId="2">#REF!</definedName>
    <definedName name="объем___4___8___0" localSheetId="1">#REF!</definedName>
    <definedName name="объем___4___8___0">#REF!</definedName>
    <definedName name="объем___4___9">"$#ССЫЛ!.$M$1:$M$32000"</definedName>
    <definedName name="объем___4_1" localSheetId="2">#REF!</definedName>
    <definedName name="объем___4_1" localSheetId="1">#REF!</definedName>
    <definedName name="объем___4_1">#REF!</definedName>
    <definedName name="объем___4_3" localSheetId="2">#REF!</definedName>
    <definedName name="объем___4_3" localSheetId="1">#REF!</definedName>
    <definedName name="объем___4_3">#REF!</definedName>
    <definedName name="объем___4_5" localSheetId="2">#REF!</definedName>
    <definedName name="объем___4_5" localSheetId="1">#REF!</definedName>
    <definedName name="объем___4_5">#REF!</definedName>
    <definedName name="объем___5">NA()</definedName>
    <definedName name="объем___5___0" localSheetId="2">#REF!</definedName>
    <definedName name="объем___5___0" localSheetId="1">#REF!</definedName>
    <definedName name="объем___5___0">#REF!</definedName>
    <definedName name="объем___5___0___0" localSheetId="2">#REF!</definedName>
    <definedName name="объем___5___0___0" localSheetId="1">#REF!</definedName>
    <definedName name="объем___5___0___0">#REF!</definedName>
    <definedName name="объем___5___0___0___0" localSheetId="2">#REF!</definedName>
    <definedName name="объем___5___0___0___0" localSheetId="1">#REF!</definedName>
    <definedName name="объем___5___0___0___0">#REF!</definedName>
    <definedName name="объем___5___0___0___0___0" localSheetId="2">#REF!</definedName>
    <definedName name="объем___5___0___0___0___0" localSheetId="1">#REF!</definedName>
    <definedName name="объем___5___0___0___0___0">#REF!</definedName>
    <definedName name="объем___5___0___1" localSheetId="2">#REF!</definedName>
    <definedName name="объем___5___0___1" localSheetId="1">#REF!</definedName>
    <definedName name="объем___5___0___1">#REF!</definedName>
    <definedName name="объем___5___0___5" localSheetId="2">#REF!</definedName>
    <definedName name="объем___5___0___5" localSheetId="1">#REF!</definedName>
    <definedName name="объем___5___0___5">#REF!</definedName>
    <definedName name="объем___5___0_1" localSheetId="2">#REF!</definedName>
    <definedName name="объем___5___0_1" localSheetId="1">#REF!</definedName>
    <definedName name="объем___5___0_1">#REF!</definedName>
    <definedName name="объем___5___0_3" localSheetId="2">#REF!</definedName>
    <definedName name="объем___5___0_3" localSheetId="1">#REF!</definedName>
    <definedName name="объем___5___0_3">#REF!</definedName>
    <definedName name="объем___5___0_5" localSheetId="2">#REF!</definedName>
    <definedName name="объем___5___0_5" localSheetId="1">#REF!</definedName>
    <definedName name="объем___5___0_5">#REF!</definedName>
    <definedName name="объем___5___1" localSheetId="2">#REF!</definedName>
    <definedName name="объем___5___1" localSheetId="1">#REF!</definedName>
    <definedName name="объем___5___1">#REF!</definedName>
    <definedName name="объем___5___3">NA()</definedName>
    <definedName name="объем___5___5">NA()</definedName>
    <definedName name="объем___5_1" localSheetId="2">#REF!</definedName>
    <definedName name="объем___5_1" localSheetId="1">#REF!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 localSheetId="2">#REF!</definedName>
    <definedName name="объем___6___0" localSheetId="1">#REF!</definedName>
    <definedName name="объем___6___0">#REF!</definedName>
    <definedName name="объем___6___0___0" localSheetId="2">#REF!</definedName>
    <definedName name="объем___6___0___0" localSheetId="1">#REF!</definedName>
    <definedName name="объем___6___0___0">#REF!</definedName>
    <definedName name="объем___6___0___0___0" localSheetId="2">#REF!</definedName>
    <definedName name="объем___6___0___0___0" localSheetId="1">#REF!</definedName>
    <definedName name="объем___6___0___0___0">#REF!</definedName>
    <definedName name="объем___6___0___0___0___0" localSheetId="2">#REF!</definedName>
    <definedName name="объем___6___0___0___0___0" localSheetId="1">#REF!</definedName>
    <definedName name="объем___6___0___0___0___0">#REF!</definedName>
    <definedName name="объем___6___0___1" localSheetId="2">#REF!</definedName>
    <definedName name="объем___6___0___1" localSheetId="1">#REF!</definedName>
    <definedName name="объем___6___0___1">#REF!</definedName>
    <definedName name="объем___6___0___3" localSheetId="2">#REF!</definedName>
    <definedName name="объем___6___0___3" localSheetId="1">#REF!</definedName>
    <definedName name="объем___6___0___3">#REF!</definedName>
    <definedName name="объем___6___0___5" localSheetId="2">#REF!</definedName>
    <definedName name="объем___6___0___5" localSheetId="1">#REF!</definedName>
    <definedName name="объем___6___0___5">#REF!</definedName>
    <definedName name="объем___6___0_1" localSheetId="2">#REF!</definedName>
    <definedName name="объем___6___0_1" localSheetId="1">#REF!</definedName>
    <definedName name="объем___6___0_1">#REF!</definedName>
    <definedName name="объем___6___0_3" localSheetId="2">#REF!</definedName>
    <definedName name="объем___6___0_3" localSheetId="1">#REF!</definedName>
    <definedName name="объем___6___0_3">#REF!</definedName>
    <definedName name="объем___6___0_5" localSheetId="2">#REF!</definedName>
    <definedName name="объем___6___0_5" localSheetId="1">#REF!</definedName>
    <definedName name="объем___6___0_5">#REF!</definedName>
    <definedName name="объем___6___1" localSheetId="2">#REF!</definedName>
    <definedName name="объем___6___1" localSheetId="1">#REF!</definedName>
    <definedName name="объем___6___1">#REF!</definedName>
    <definedName name="объем___6___10" localSheetId="2">#REF!</definedName>
    <definedName name="объем___6___10" localSheetId="1">#REF!</definedName>
    <definedName name="объем___6___10">#REF!</definedName>
    <definedName name="объем___6___12" localSheetId="2">#REF!</definedName>
    <definedName name="объем___6___12" localSheetId="1">#REF!</definedName>
    <definedName name="объем___6___12">#REF!</definedName>
    <definedName name="объем___6___2" localSheetId="2">#REF!</definedName>
    <definedName name="объем___6___2" localSheetId="1">#REF!</definedName>
    <definedName name="объем___6___2">#REF!</definedName>
    <definedName name="объем___6___3" localSheetId="2">#REF!</definedName>
    <definedName name="объем___6___3" localSheetId="1">#REF!</definedName>
    <definedName name="объем___6___3">#REF!</definedName>
    <definedName name="объем___6___4" localSheetId="2">#REF!</definedName>
    <definedName name="объем___6___4" localSheetId="1">#REF!</definedName>
    <definedName name="объем___6___4">#REF!</definedName>
    <definedName name="объем___6___5">NA()</definedName>
    <definedName name="объем___6___6" localSheetId="2">#REF!</definedName>
    <definedName name="объем___6___6" localSheetId="1">#REF!</definedName>
    <definedName name="объем___6___6">#REF!</definedName>
    <definedName name="объем___6___6___0" localSheetId="2">#REF!</definedName>
    <definedName name="объем___6___6___0" localSheetId="1">#REF!</definedName>
    <definedName name="объем___6___6___0">#REF!</definedName>
    <definedName name="объем___6___7">NA()</definedName>
    <definedName name="объем___6___8" localSheetId="2">#REF!</definedName>
    <definedName name="объем___6___8" localSheetId="1">#REF!</definedName>
    <definedName name="объем___6___8">#REF!</definedName>
    <definedName name="объем___6___8___0" localSheetId="2">#REF!</definedName>
    <definedName name="объем___6___8___0" localSheetId="1">#REF!</definedName>
    <definedName name="объем___6___8___0">#REF!</definedName>
    <definedName name="объем___6___9">"$#ССЫЛ!.$M$1:$M$32000"</definedName>
    <definedName name="объем___6_1" localSheetId="2">#REF!</definedName>
    <definedName name="объем___6_1" localSheetId="1">#REF!</definedName>
    <definedName name="объем___6_1">#REF!</definedName>
    <definedName name="объем___6_3" localSheetId="2">#REF!</definedName>
    <definedName name="объем___6_3" localSheetId="1">#REF!</definedName>
    <definedName name="объем___6_3">#REF!</definedName>
    <definedName name="объем___6_5">NA()</definedName>
    <definedName name="объем___7" localSheetId="2">#REF!</definedName>
    <definedName name="объем___7" localSheetId="1">#REF!</definedName>
    <definedName name="объем___7">#REF!</definedName>
    <definedName name="объем___7___0" localSheetId="2">#REF!</definedName>
    <definedName name="объем___7___0" localSheetId="1">#REF!</definedName>
    <definedName name="объем___7___0">#REF!</definedName>
    <definedName name="объем___7___0___0" localSheetId="2">#REF!</definedName>
    <definedName name="объем___7___0___0" localSheetId="1">#REF!</definedName>
    <definedName name="объем___7___0___0">#REF!</definedName>
    <definedName name="объем___7___10" localSheetId="2">#REF!</definedName>
    <definedName name="объем___7___10" localSheetId="1">#REF!</definedName>
    <definedName name="объем___7___10">#REF!</definedName>
    <definedName name="объем___7___2" localSheetId="2">#REF!</definedName>
    <definedName name="объем___7___2" localSheetId="1">#REF!</definedName>
    <definedName name="объем___7___2">#REF!</definedName>
    <definedName name="объем___7___4" localSheetId="2">#REF!</definedName>
    <definedName name="объем___7___4" localSheetId="1">#REF!</definedName>
    <definedName name="объем___7___4">#REF!</definedName>
    <definedName name="объем___7___6" localSheetId="2">#REF!</definedName>
    <definedName name="объем___7___6" localSheetId="1">#REF!</definedName>
    <definedName name="объем___7___6">#REF!</definedName>
    <definedName name="объем___7___8" localSheetId="2">#REF!</definedName>
    <definedName name="объем___7___8" localSheetId="1">#REF!</definedName>
    <definedName name="объем___7___8">#REF!</definedName>
    <definedName name="объем___8">"$#ССЫЛ!.$M$1:$M$32000"</definedName>
    <definedName name="объем___8___0" localSheetId="2">#REF!</definedName>
    <definedName name="объем___8___0" localSheetId="1">#REF!</definedName>
    <definedName name="объем___8___0">#REF!</definedName>
    <definedName name="объем___8___0___0" localSheetId="2">#REF!</definedName>
    <definedName name="объем___8___0___0" localSheetId="1">#REF!</definedName>
    <definedName name="объем___8___0___0">#REF!</definedName>
    <definedName name="объем___8___0___0___0" localSheetId="2">#REF!</definedName>
    <definedName name="объем___8___0___0___0" localSheetId="1">#REF!</definedName>
    <definedName name="объем___8___0___0___0">#REF!</definedName>
    <definedName name="объем___8___0___0___0___0" localSheetId="2">#REF!</definedName>
    <definedName name="объем___8___0___0___0___0" localSheetId="1">#REF!</definedName>
    <definedName name="объем___8___0___0___0___0">#REF!</definedName>
    <definedName name="объем___8___0___1" localSheetId="2">#REF!</definedName>
    <definedName name="объем___8___0___1" localSheetId="1">#REF!</definedName>
    <definedName name="объем___8___0___1">#REF!</definedName>
    <definedName name="объем___8___0___5" localSheetId="2">#REF!</definedName>
    <definedName name="объем___8___0___5" localSheetId="1">#REF!</definedName>
    <definedName name="объем___8___0___5">#REF!</definedName>
    <definedName name="объем___8___0_1" localSheetId="2">#REF!</definedName>
    <definedName name="объем___8___0_1" localSheetId="1">#REF!</definedName>
    <definedName name="объем___8___0_1">#REF!</definedName>
    <definedName name="объем___8___0_3" localSheetId="2">#REF!</definedName>
    <definedName name="объем___8___0_3" localSheetId="1">#REF!</definedName>
    <definedName name="объем___8___0_3">#REF!</definedName>
    <definedName name="объем___8___0_5" localSheetId="2">#REF!</definedName>
    <definedName name="объем___8___0_5" localSheetId="1">#REF!</definedName>
    <definedName name="объем___8___0_5">#REF!</definedName>
    <definedName name="объем___8___1" localSheetId="2">#REF!</definedName>
    <definedName name="объем___8___1" localSheetId="1">#REF!</definedName>
    <definedName name="объем___8___1">#REF!</definedName>
    <definedName name="объем___8___10" localSheetId="2">#REF!</definedName>
    <definedName name="объем___8___10" localSheetId="1">#REF!</definedName>
    <definedName name="объем___8___10">#REF!</definedName>
    <definedName name="объем___8___12" localSheetId="2">#REF!</definedName>
    <definedName name="объем___8___12" localSheetId="1">#REF!</definedName>
    <definedName name="объем___8___12">#REF!</definedName>
    <definedName name="объем___8___2" localSheetId="2">#REF!</definedName>
    <definedName name="объем___8___2" localSheetId="1">#REF!</definedName>
    <definedName name="объем___8___2">#REF!</definedName>
    <definedName name="объем___8___4" localSheetId="2">#REF!</definedName>
    <definedName name="объем___8___4" localSheetId="1">#REF!</definedName>
    <definedName name="объем___8___4">#REF!</definedName>
    <definedName name="объем___8___5" localSheetId="2">#REF!</definedName>
    <definedName name="объем___8___5" localSheetId="1">#REF!</definedName>
    <definedName name="объем___8___5">#REF!</definedName>
    <definedName name="объем___8___6" localSheetId="2">#REF!</definedName>
    <definedName name="объем___8___6" localSheetId="1">#REF!</definedName>
    <definedName name="объем___8___6">#REF!</definedName>
    <definedName name="объем___8___6___0" localSheetId="2">#REF!</definedName>
    <definedName name="объем___8___6___0" localSheetId="1">#REF!</definedName>
    <definedName name="объем___8___6___0">#REF!</definedName>
    <definedName name="объем___8___7" localSheetId="2">#REF!</definedName>
    <definedName name="объем___8___7" localSheetId="1">#REF!</definedName>
    <definedName name="объем___8___7">#REF!</definedName>
    <definedName name="объем___8___8" localSheetId="2">#REF!</definedName>
    <definedName name="объем___8___8" localSheetId="1">#REF!</definedName>
    <definedName name="объем___8___8">#REF!</definedName>
    <definedName name="объем___8___8___0" localSheetId="2">#REF!</definedName>
    <definedName name="объем___8___8___0" localSheetId="1">#REF!</definedName>
    <definedName name="объем___8___8___0">#REF!</definedName>
    <definedName name="объем___8___9">"$#ССЫЛ!.$M$1:$M$32000"</definedName>
    <definedName name="объем___8_1" localSheetId="2">#REF!</definedName>
    <definedName name="объем___8_1" localSheetId="1">#REF!</definedName>
    <definedName name="объем___8_1">#REF!</definedName>
    <definedName name="объем___8_3" localSheetId="2">#REF!</definedName>
    <definedName name="объем___8_3" localSheetId="1">#REF!</definedName>
    <definedName name="объем___8_3">#REF!</definedName>
    <definedName name="объем___8_5" localSheetId="2">#REF!</definedName>
    <definedName name="объем___8_5" localSheetId="1">#REF!</definedName>
    <definedName name="объем___8_5">#REF!</definedName>
    <definedName name="объем___9" localSheetId="2">#REF!</definedName>
    <definedName name="объем___9" localSheetId="1">#REF!</definedName>
    <definedName name="объем___9">#REF!</definedName>
    <definedName name="объем___9___0" localSheetId="2">#REF!</definedName>
    <definedName name="объем___9___0" localSheetId="1">#REF!</definedName>
    <definedName name="объем___9___0">#REF!</definedName>
    <definedName name="объем___9___0___0" localSheetId="2">#REF!</definedName>
    <definedName name="объем___9___0___0" localSheetId="1">#REF!</definedName>
    <definedName name="объем___9___0___0">#REF!</definedName>
    <definedName name="объем___9___0___0___0" localSheetId="2">#REF!</definedName>
    <definedName name="объем___9___0___0___0" localSheetId="1">#REF!</definedName>
    <definedName name="объем___9___0___0___0">#REF!</definedName>
    <definedName name="объем___9___0___0___0___0" localSheetId="2">#REF!</definedName>
    <definedName name="объем___9___0___0___0___0" localSheetId="1">#REF!</definedName>
    <definedName name="объем___9___0___0___0___0">#REF!</definedName>
    <definedName name="объем___9___0___5" localSheetId="2">#REF!</definedName>
    <definedName name="объем___9___0___5" localSheetId="1">#REF!</definedName>
    <definedName name="объем___9___0___5">#REF!</definedName>
    <definedName name="объем___9___0_5" localSheetId="2">#REF!</definedName>
    <definedName name="объем___9___0_5" localSheetId="1">#REF!</definedName>
    <definedName name="объем___9___0_5">#REF!</definedName>
    <definedName name="объем___9___10" localSheetId="2">#REF!</definedName>
    <definedName name="объем___9___10" localSheetId="1">#REF!</definedName>
    <definedName name="объем___9___10">#REF!</definedName>
    <definedName name="объем___9___2" localSheetId="2">#REF!</definedName>
    <definedName name="объем___9___2" localSheetId="1">#REF!</definedName>
    <definedName name="объем___9___2">#REF!</definedName>
    <definedName name="объем___9___4" localSheetId="2">#REF!</definedName>
    <definedName name="объем___9___4" localSheetId="1">#REF!</definedName>
    <definedName name="объем___9___4">#REF!</definedName>
    <definedName name="объем___9___5" localSheetId="2">#REF!</definedName>
    <definedName name="объем___9___5" localSheetId="1">#REF!</definedName>
    <definedName name="объем___9___5">#REF!</definedName>
    <definedName name="объем___9___6" localSheetId="2">#REF!</definedName>
    <definedName name="объем___9___6" localSheetId="1">#REF!</definedName>
    <definedName name="объем___9___6">#REF!</definedName>
    <definedName name="объем___9___8" localSheetId="2">#REF!</definedName>
    <definedName name="объем___9___8" localSheetId="1">#REF!</definedName>
    <definedName name="объем___9___8">#REF!</definedName>
    <definedName name="объем___9_1" localSheetId="2">#REF!</definedName>
    <definedName name="объем___9_1" localSheetId="1">#REF!</definedName>
    <definedName name="объем___9_1">#REF!</definedName>
    <definedName name="объем___9_3" localSheetId="2">#REF!</definedName>
    <definedName name="объем___9_3" localSheetId="1">#REF!</definedName>
    <definedName name="объем___9_3">#REF!</definedName>
    <definedName name="объем___9_5" localSheetId="2">#REF!</definedName>
    <definedName name="объем___9_5" localSheetId="1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2">#REF!</definedName>
    <definedName name="объем1" localSheetId="1">#REF!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'[41]свод 2'!$D$10</definedName>
    <definedName name="ооо">[42]СметаСводная!$C$9</definedName>
    <definedName name="Описание_группы_строек" localSheetId="0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0">#REF!</definedName>
    <definedName name="Описание_объекта" localSheetId="2">#REF!</definedName>
    <definedName name="Описание_объекта" localSheetId="1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0">#REF!</definedName>
    <definedName name="Описание_очереди" localSheetId="2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2">#REF!</definedName>
    <definedName name="Описание_стройки" localSheetId="1">#REF!</definedName>
    <definedName name="Описание_стройки">#REF!</definedName>
    <definedName name="ОргЗаказчик">[37]ССР!$E$4</definedName>
    <definedName name="ОргИсп">[37]ССР!$B$4</definedName>
    <definedName name="орп" localSheetId="2">[43]Смета!#REF!</definedName>
    <definedName name="орп" localSheetId="1">[43]Смета!#REF!</definedName>
    <definedName name="орп">[43]Смета!#REF!</definedName>
    <definedName name="Основание" localSheetId="0">#REF!</definedName>
    <definedName name="Основание" localSheetId="2">#REF!</definedName>
    <definedName name="Основание" localSheetId="1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2">#REF!</definedName>
    <definedName name="п" localSheetId="1">#REF!</definedName>
    <definedName name="п">#REF!</definedName>
    <definedName name="пвап">'[14]Таблица 5'!$A$3:$G$77</definedName>
    <definedName name="Пи" localSheetId="2">#REF!</definedName>
    <definedName name="Пи" localSheetId="1">#REF!</definedName>
    <definedName name="Пи">#REF!</definedName>
    <definedName name="Пи_" localSheetId="2">#REF!</definedName>
    <definedName name="Пи_" localSheetId="1">#REF!</definedName>
    <definedName name="Пи_">#REF!</definedName>
    <definedName name="план" localSheetId="2">[23]топография!#REF!</definedName>
    <definedName name="план" localSheetId="1">[23]топография!#REF!</definedName>
    <definedName name="план">[23]топография!#REF!</definedName>
    <definedName name="Площадь" localSheetId="2">#REF!</definedName>
    <definedName name="Площадь" localSheetId="1">#REF!</definedName>
    <definedName name="Площадь">#REF!</definedName>
    <definedName name="Площадь_нелинейных_объектов" localSheetId="2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2">#REF!</definedName>
    <definedName name="Площадь_планшетов" localSheetId="1">#REF!</definedName>
    <definedName name="Площадь_планшетов">#REF!</definedName>
    <definedName name="Покупное_ПО" localSheetId="2">#REF!</definedName>
    <definedName name="Покупное_ПО" localSheetId="1">#REF!</definedName>
    <definedName name="Покупное_ПО">#REF!</definedName>
    <definedName name="Покупные" localSheetId="2">#REF!</definedName>
    <definedName name="Покупные" localSheetId="1">#REF!</definedName>
    <definedName name="Покупные">#REF!</definedName>
    <definedName name="Покупные_изделия" localSheetId="2">#REF!</definedName>
    <definedName name="Покупные_изделия" localSheetId="1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 localSheetId="2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2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2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2">#REF!</definedName>
    <definedName name="Поправочные_коэффициенты_по_письму_Госстроя_от_25.12.90___0___0___0___0___0" localSheetId="1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2">#REF!</definedName>
    <definedName name="Поправочные_коэффициенты_по_письму_Госстроя_от_25.12.90___0___0___0___1" localSheetId="1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2">#REF!</definedName>
    <definedName name="Поправочные_коэффициенты_по_письму_Госстроя_от_25.12.90___0___0___0___3" localSheetId="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2">#REF!</definedName>
    <definedName name="Поправочные_коэффициенты_по_письму_Госстроя_от_25.12.90___0___0___0___5" localSheetId="1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2">#REF!</definedName>
    <definedName name="Поправочные_коэффициенты_по_письму_Госстроя_от_25.12.90___0___0___0_1" localSheetId="1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2">#REF!</definedName>
    <definedName name="Поправочные_коэффициенты_по_письму_Госстроя_от_25.12.90___0___0___0_5" localSheetId="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2">#REF!</definedName>
    <definedName name="Поправочные_коэффициенты_по_письму_Госстроя_от_25.12.90___0___0___1" localSheetId="1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2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2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2">#REF!</definedName>
    <definedName name="Поправочные_коэффициенты_по_письму_Госстроя_от_25.12.90___0___0___5" localSheetId="1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2">#REF!</definedName>
    <definedName name="Поправочные_коэффициенты_по_письму_Госстроя_от_25.12.90___0___0___6" localSheetId="1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2">#REF!</definedName>
    <definedName name="Поправочные_коэффициенты_по_письму_Госстроя_от_25.12.90___0___0___7" localSheetId="1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2">#REF!</definedName>
    <definedName name="Поправочные_коэффициенты_по_письму_Госстроя_от_25.12.90___0___0___8" localSheetId="1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2">#REF!</definedName>
    <definedName name="Поправочные_коэффициенты_по_письму_Госстроя_от_25.12.90___0___0___9" localSheetId="1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2">#REF!</definedName>
    <definedName name="Поправочные_коэффициенты_по_письму_Госстроя_от_25.12.90___0___0_1" localSheetId="1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2">#REF!</definedName>
    <definedName name="Поправочные_коэффициенты_по_письму_Госстроя_от_25.12.90___0___0_3" localSheetId="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2">#REF!</definedName>
    <definedName name="Поправочные_коэффициенты_по_письму_Госстроя_от_25.12.90___0___0_5" localSheetId="1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2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2">#REF!</definedName>
    <definedName name="Поправочные_коэффициенты_по_письму_Госстроя_от_25.12.90___0___1___0" localSheetId="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2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2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2">#REF!</definedName>
    <definedName name="Поправочные_коэффициенты_по_письму_Госстроя_от_25.12.90___0___2___0___0" localSheetId="1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2">#REF!</definedName>
    <definedName name="Поправочные_коэффициенты_по_письму_Госстроя_от_25.12.90___0___2___5" localSheetId="1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2">#REF!</definedName>
    <definedName name="Поправочные_коэффициенты_по_письму_Госстроя_от_25.12.90___0___2_1" localSheetId="1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2">#REF!</definedName>
    <definedName name="Поправочные_коэффициенты_по_письму_Госстроя_от_25.12.90___0___2_3" localSheetId="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2">#REF!</definedName>
    <definedName name="Поправочные_коэффициенты_по_письму_Госстроя_от_25.12.90___0___2_5" localSheetId="1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2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2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2">#REF!</definedName>
    <definedName name="Поправочные_коэффициенты_по_письму_Госстроя_от_25.12.90___0___3___0___0" localSheetId="1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2">#REF!</definedName>
    <definedName name="Поправочные_коэффициенты_по_письму_Госстроя_от_25.12.90___0___3___0___1" localSheetId="1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2">#REF!</definedName>
    <definedName name="Поправочные_коэффициенты_по_письму_Госстроя_от_25.12.90___0___3___0___3" localSheetId="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2">#REF!</definedName>
    <definedName name="Поправочные_коэффициенты_по_письму_Госстроя_от_25.12.90___0___3___0___5" localSheetId="1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2">#REF!</definedName>
    <definedName name="Поправочные_коэффициенты_по_письму_Госстроя_от_25.12.90___0___3___0_1" localSheetId="1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2">#REF!</definedName>
    <definedName name="Поправочные_коэффициенты_по_письму_Госстроя_от_25.12.90___0___3___0_5" localSheetId="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2">#REF!</definedName>
    <definedName name="Поправочные_коэффициенты_по_письму_Госстроя_от_25.12.90___0___3___3" localSheetId="1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2">#REF!</definedName>
    <definedName name="Поправочные_коэффициенты_по_письму_Госстроя_от_25.12.90___0___3___5" localSheetId="1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2">#REF!</definedName>
    <definedName name="Поправочные_коэффициенты_по_письму_Госстроя_от_25.12.90___0___3_1" localSheetId="1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2">#REF!</definedName>
    <definedName name="Поправочные_коэффициенты_по_письму_Госстроя_от_25.12.90___0___3_5" localSheetId="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2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2">#REF!</definedName>
    <definedName name="Поправочные_коэффициенты_по_письму_Госстроя_от_25.12.90___0___4___0" localSheetId="1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2">#REF!</definedName>
    <definedName name="Поправочные_коэффициенты_по_письму_Госстроя_от_25.12.90___0___4___5" localSheetId="1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2">#REF!</definedName>
    <definedName name="Поправочные_коэффициенты_по_письму_Госстроя_от_25.12.90___0___4_1" localSheetId="1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2">#REF!</definedName>
    <definedName name="Поправочные_коэффициенты_по_письму_Госстроя_от_25.12.90___0___4_3" localSheetId="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2">#REF!</definedName>
    <definedName name="Поправочные_коэффициенты_по_письму_Госстроя_от_25.12.90___0___4_5" localSheetId="1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2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2">#REF!</definedName>
    <definedName name="Поправочные_коэффициенты_по_письму_Госстроя_от_25.12.90___0___5___0" localSheetId="1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2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2">#REF!</definedName>
    <definedName name="Поправочные_коэффициенты_по_письму_Госстроя_от_25.12.90___0___6___0" localSheetId="1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2">#REF!</definedName>
    <definedName name="Поправочные_коэффициенты_по_письму_Госстроя_от_25.12.90___0___7" localSheetId="1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2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2">#REF!</definedName>
    <definedName name="Поправочные_коэффициенты_по_письму_Госстроя_от_25.12.90___0___8___0" localSheetId="1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2">#REF!</definedName>
    <definedName name="Поправочные_коэффициенты_по_письму_Госстроя_от_25.12.90___0_1" localSheetId="1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2">#REF!</definedName>
    <definedName name="Поправочные_коэффициенты_по_письму_Госстроя_от_25.12.90___0_3" localSheetId="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2">#REF!</definedName>
    <definedName name="Поправочные_коэффициенты_по_письму_Госстроя_от_25.12.90___0_5" localSheetId="1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2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2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2">#REF!</definedName>
    <definedName name="Поправочные_коэффициенты_по_письму_Госстроя_от_25.12.90___1___0___0" localSheetId="1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2">#REF!</definedName>
    <definedName name="Поправочные_коэффициенты_по_письму_Госстроя_от_25.12.90___1___1" localSheetId="1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2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2">#REF!</definedName>
    <definedName name="Поправочные_коэффициенты_по_письму_Госстроя_от_25.12.90___1___3___0" localSheetId="1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2">#REF!</definedName>
    <definedName name="Поправочные_коэффициенты_по_письму_Госстроя_от_25.12.90___1___5" localSheetId="1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2">#REF!</definedName>
    <definedName name="Поправочные_коэффициенты_по_письму_Госстроя_от_25.12.90___1_1" localSheetId="1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2">#REF!</definedName>
    <definedName name="Поправочные_коэффициенты_по_письму_Госстроя_от_25.12.90___1_5" localSheetId="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2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2">#REF!</definedName>
    <definedName name="Поправочные_коэффициенты_по_письму_Госстроя_от_25.12.90___10___0___0___0" localSheetId="1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2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2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2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2">#REF!</definedName>
    <definedName name="Поправочные_коэффициенты_по_письму_Госстроя_от_25.12.90___10___5" localSheetId="1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2">#REF!</definedName>
    <definedName name="Поправочные_коэффициенты_по_письму_Госстроя_от_25.12.90___10_3" localSheetId="1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2">#REF!</definedName>
    <definedName name="Поправочные_коэффициенты_по_письму_Госстроя_от_25.12.90___10_5" localSheetId="1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2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2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2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2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2">#REF!</definedName>
    <definedName name="Поправочные_коэффициенты_по_письму_Госстроя_от_25.12.90___11___6___0" localSheetId="1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2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 localSheetId="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2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2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2">#REF!</definedName>
    <definedName name="Поправочные_коэффициенты_по_письму_Госстроя_от_25.12.90___2___0___0___0___0" localSheetId="1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2">#REF!</definedName>
    <definedName name="Поправочные_коэффициенты_по_письму_Госстроя_от_25.12.90___2___0___0___1" localSheetId="1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2">#REF!</definedName>
    <definedName name="Поправочные_коэффициенты_по_письму_Госстроя_от_25.12.90___2___0___0___3" localSheetId="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2">#REF!</definedName>
    <definedName name="Поправочные_коэффициенты_по_письму_Госстроя_от_25.12.90___2___0___0___5" localSheetId="1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2">#REF!</definedName>
    <definedName name="Поправочные_коэффициенты_по_письму_Госстроя_от_25.12.90___2___0___0_1" localSheetId="1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2">#REF!</definedName>
    <definedName name="Поправочные_коэффициенты_по_письму_Госстроя_от_25.12.90___2___0___0_5" localSheetId="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2">#REF!</definedName>
    <definedName name="Поправочные_коэффициенты_по_письму_Госстроя_от_25.12.90___2___0___1" localSheetId="1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2">#REF!</definedName>
    <definedName name="Поправочные_коэффициенты_по_письму_Госстроя_от_25.12.90___2___0___3" localSheetId="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2">#REF!</definedName>
    <definedName name="Поправочные_коэффициенты_по_письму_Госстроя_от_25.12.90___2___0___5" localSheetId="1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2">#REF!</definedName>
    <definedName name="Поправочные_коэффициенты_по_письму_Госстроя_от_25.12.90___2___0___6" localSheetId="1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2">#REF!</definedName>
    <definedName name="Поправочные_коэффициенты_по_письму_Госстроя_от_25.12.90___2___0___7" localSheetId="1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2">#REF!</definedName>
    <definedName name="Поправочные_коэффициенты_по_письму_Госстроя_от_25.12.90___2___0___8" localSheetId="1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2">#REF!</definedName>
    <definedName name="Поправочные_коэффициенты_по_письму_Госстроя_от_25.12.90___2___0___9" localSheetId="1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2">#REF!</definedName>
    <definedName name="Поправочные_коэффициенты_по_письму_Госстроя_от_25.12.90___2___0_1" localSheetId="1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2">#REF!</definedName>
    <definedName name="Поправочные_коэффициенты_по_письму_Госстроя_от_25.12.90___2___0_3" localSheetId="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2">#REF!</definedName>
    <definedName name="Поправочные_коэффициенты_по_письму_Госстроя_от_25.12.90___2___0_5" localSheetId="1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2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2">#REF!</definedName>
    <definedName name="Поправочные_коэффициенты_по_письму_Госстроя_от_25.12.90___2___1___0" localSheetId="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2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2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2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2">#REF!</definedName>
    <definedName name="Поправочные_коэффициенты_по_письму_Госстроя_от_25.12.90___2___4___0" localSheetId="1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2">#REF!</definedName>
    <definedName name="Поправочные_коэффициенты_по_письму_Госстроя_от_25.12.90___2___4___5" localSheetId="1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2">#REF!</definedName>
    <definedName name="Поправочные_коэффициенты_по_письму_Госстроя_от_25.12.90___2___4_1" localSheetId="1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2">#REF!</definedName>
    <definedName name="Поправочные_коэффициенты_по_письму_Госстроя_от_25.12.90___2___4_3" localSheetId="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2">#REF!</definedName>
    <definedName name="Поправочные_коэффициенты_по_письму_Госстроя_от_25.12.90___2___4_5" localSheetId="1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2">#REF!</definedName>
    <definedName name="Поправочные_коэффициенты_по_письму_Госстроя_от_25.12.90___2___5" localSheetId="1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2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2">#REF!</definedName>
    <definedName name="Поправочные_коэффициенты_по_письму_Госстроя_от_25.12.90___2___6___0" localSheetId="1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2">#REF!</definedName>
    <definedName name="Поправочные_коэффициенты_по_письму_Госстроя_от_25.12.90___2___7" localSheetId="1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2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2">#REF!</definedName>
    <definedName name="Поправочные_коэффициенты_по_письму_Госстроя_от_25.12.90___2___8___0" localSheetId="1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2">#REF!</definedName>
    <definedName name="Поправочные_коэффициенты_по_письму_Госстроя_от_25.12.90___2_1" localSheetId="1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2">#REF!</definedName>
    <definedName name="Поправочные_коэффициенты_по_письму_Госстроя_от_25.12.90___2_3" localSheetId="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2">#REF!</definedName>
    <definedName name="Поправочные_коэффициенты_по_письму_Госстроя_от_25.12.90___2_5" localSheetId="1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2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2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 localSheetId="2">#REF!</definedName>
    <definedName name="Поправочные_коэффициенты_по_письму_Госстроя_от_25.12.90___3___0___0___0" localSheetId="1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2">#REF!</definedName>
    <definedName name="Поправочные_коэффициенты_по_письму_Госстроя_от_25.12.90___3___0___0___1" localSheetId="1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2">#REF!</definedName>
    <definedName name="Поправочные_коэффициенты_по_письму_Госстроя_от_25.12.90___3___0___0___3" localSheetId="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2">#REF!</definedName>
    <definedName name="Поправочные_коэффициенты_по_письму_Госстроя_от_25.12.90___3___0___0_1" localSheetId="1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2">#REF!</definedName>
    <definedName name="Поправочные_коэффициенты_по_письму_Госстроя_от_25.12.90___3___0___1" localSheetId="1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2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2">#REF!</definedName>
    <definedName name="Поправочные_коэффициенты_по_письму_Госстроя_от_25.12.90___3___0___5" localSheetId="1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2">#REF!</definedName>
    <definedName name="Поправочные_коэффициенты_по_письму_Госстроя_от_25.12.90___3___0_1" localSheetId="1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2">#REF!</definedName>
    <definedName name="Поправочные_коэффициенты_по_письму_Госстроя_от_25.12.90___3___0_3" localSheetId="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2">#REF!</definedName>
    <definedName name="Поправочные_коэффициенты_по_письму_Госстроя_от_25.12.90___3___0_5" localSheetId="1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2">#REF!</definedName>
    <definedName name="Поправочные_коэффициенты_по_письму_Госстроя_от_25.12.90___3___1" localSheetId="1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2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2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2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2">#REF!</definedName>
    <definedName name="Поправочные_коэффициенты_по_письму_Госстроя_от_25.12.90___3___4___0" localSheetId="1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2">#REF!</definedName>
    <definedName name="Поправочные_коэффициенты_по_письму_Госстроя_от_25.12.90___3___5" localSheetId="1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2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2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2">#REF!</definedName>
    <definedName name="Поправочные_коэффициенты_по_письму_Госстроя_от_25.12.90___3___8___0" localSheetId="1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2">#REF!</definedName>
    <definedName name="Поправочные_коэффициенты_по_письму_Госстроя_от_25.12.90___3___9" localSheetId="1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2">#REF!</definedName>
    <definedName name="Поправочные_коэффициенты_по_письму_Госстроя_от_25.12.90___3_1" localSheetId="1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2">#REF!</definedName>
    <definedName name="Поправочные_коэффициенты_по_письму_Госстроя_от_25.12.90___3_5" localSheetId="1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2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2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2">#REF!</definedName>
    <definedName name="Поправочные_коэффициенты_по_письму_Госстроя_от_25.12.90___4___0___0___0___0" localSheetId="1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2">#REF!</definedName>
    <definedName name="Поправочные_коэффициенты_по_письму_Госстроя_от_25.12.90___4___0___0___1" localSheetId="1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2">#REF!</definedName>
    <definedName name="Поправочные_коэффициенты_по_письму_Госстроя_от_25.12.90___4___0___0___3" localSheetId="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2">#REF!</definedName>
    <definedName name="Поправочные_коэффициенты_по_письму_Госстроя_от_25.12.90___4___0___0___5" localSheetId="1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2">#REF!</definedName>
    <definedName name="Поправочные_коэффициенты_по_письму_Госстроя_от_25.12.90___4___0___0_1" localSheetId="1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2">#REF!</definedName>
    <definedName name="Поправочные_коэффициенты_по_письму_Госстроя_от_25.12.90___4___0___0_5" localSheetId="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2">#REF!</definedName>
    <definedName name="Поправочные_коэффициенты_по_письму_Госстроя_от_25.12.90___4___0___1" localSheetId="1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2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2">#REF!</definedName>
    <definedName name="Поправочные_коэффициенты_по_письму_Госстроя_от_25.12.90___4___0___3" localSheetId="1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2">#REF!</definedName>
    <definedName name="Поправочные_коэффициенты_по_письму_Госстроя_от_25.12.90___4___0_1" localSheetId="1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2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2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2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2">#REF!</definedName>
    <definedName name="Поправочные_коэффициенты_по_письму_Госстроя_от_25.12.90___4___3___0___0" localSheetId="1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2">#REF!</definedName>
    <definedName name="Поправочные_коэффициенты_по_письму_Госстроя_от_25.12.90___4___3___3" localSheetId="1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2">#REF!</definedName>
    <definedName name="Поправочные_коэффициенты_по_письму_Госстроя_от_25.12.90___4___3___5" localSheetId="1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2">#REF!</definedName>
    <definedName name="Поправочные_коэффициенты_по_письму_Госстроя_от_25.12.90___4___3_1" localSheetId="1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2">#REF!</definedName>
    <definedName name="Поправочные_коэффициенты_по_письму_Госстроя_от_25.12.90___4___3_5" localSheetId="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2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2">#REF!</definedName>
    <definedName name="Поправочные_коэффициенты_по_письму_Госстроя_от_25.12.90___4___5" localSheetId="1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2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2">#REF!</definedName>
    <definedName name="Поправочные_коэффициенты_по_письму_Госстроя_от_25.12.90___4___6___0" localSheetId="1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2">#REF!</definedName>
    <definedName name="Поправочные_коэффициенты_по_письму_Госстроя_от_25.12.90___4___7" localSheetId="1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2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2">#REF!</definedName>
    <definedName name="Поправочные_коэффициенты_по_письму_Госстроя_от_25.12.90___4___8___0" localSheetId="1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2">#REF!</definedName>
    <definedName name="Поправочные_коэффициенты_по_письму_Госстроя_от_25.12.90___4_3" localSheetId="1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2">#REF!</definedName>
    <definedName name="Поправочные_коэффициенты_по_письму_Госстроя_от_25.12.90___4_5" localSheetId="1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2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2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2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2">#REF!</definedName>
    <definedName name="Поправочные_коэффициенты_по_письму_Госстроя_от_25.12.90___5___0___0___0___0" localSheetId="1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2">#REF!</definedName>
    <definedName name="Поправочные_коэффициенты_по_письму_Госстроя_от_25.12.90___5___0___1" localSheetId="1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2">#REF!</definedName>
    <definedName name="Поправочные_коэффициенты_по_письму_Госстроя_от_25.12.90___5___0___5" localSheetId="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2">#REF!</definedName>
    <definedName name="Поправочные_коэффициенты_по_письму_Госстроя_от_25.12.90___5___0_1" localSheetId="1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2">#REF!</definedName>
    <definedName name="Поправочные_коэффициенты_по_письму_Госстроя_от_25.12.90___5___0_3" localSheetId="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2">#REF!</definedName>
    <definedName name="Поправочные_коэффициенты_по_письму_Госстроя_от_25.12.90___5___0_5" localSheetId="1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2">#REF!</definedName>
    <definedName name="Поправочные_коэффициенты_по_письму_Госстроя_от_25.12.90___5___1" localSheetId="1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2">#REF!</definedName>
    <definedName name="Поправочные_коэффициенты_по_письму_Госстроя_от_25.12.90___5_1" localSheetId="1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 localSheetId="2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2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2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2">#REF!</definedName>
    <definedName name="Поправочные_коэффициенты_по_письму_Госстроя_от_25.12.90___6___0___0___0___0" localSheetId="1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2">#REF!</definedName>
    <definedName name="Поправочные_коэффициенты_по_письму_Госстроя_от_25.12.90___6___0___1" localSheetId="1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2">#REF!</definedName>
    <definedName name="Поправочные_коэффициенты_по_письму_Госстроя_от_25.12.90___6___0___3" localSheetId="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2">#REF!</definedName>
    <definedName name="Поправочные_коэффициенты_по_письму_Госстроя_от_25.12.90___6___0___5" localSheetId="1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2">#REF!</definedName>
    <definedName name="Поправочные_коэффициенты_по_письму_Госстроя_от_25.12.90___6___0_1" localSheetId="1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2">#REF!</definedName>
    <definedName name="Поправочные_коэффициенты_по_письму_Госстроя_от_25.12.90___6___0_3" localSheetId="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2">#REF!</definedName>
    <definedName name="Поправочные_коэффициенты_по_письму_Госстроя_от_25.12.90___6___0_5" localSheetId="1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2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2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2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2">#REF!</definedName>
    <definedName name="Поправочные_коэффициенты_по_письму_Госстроя_от_25.12.90___6___3" localSheetId="1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2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2">#REF!</definedName>
    <definedName name="Поправочные_коэффициенты_по_письму_Госстроя_от_25.12.90___6___6___0" localSheetId="1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2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2">#REF!</definedName>
    <definedName name="Поправочные_коэффициенты_по_письму_Госстроя_от_25.12.90___6___8___0" localSheetId="1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2">#REF!</definedName>
    <definedName name="Поправочные_коэффициенты_по_письму_Госстроя_от_25.12.90___6_1" localSheetId="1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2">#REF!</definedName>
    <definedName name="Поправочные_коэффициенты_по_письму_Госстроя_от_25.12.90___6_3" localSheetId="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2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2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2">#REF!</definedName>
    <definedName name="Поправочные_коэффициенты_по_письму_Госстроя_от_25.12.90___7___0___0" localSheetId="1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2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2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2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2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 localSheetId="2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2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2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2">#REF!</definedName>
    <definedName name="Поправочные_коэффициенты_по_письму_Госстроя_от_25.12.90___8___0___0___0___0" localSheetId="1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2">#REF!</definedName>
    <definedName name="Поправочные_коэффициенты_по_письму_Госстроя_от_25.12.90___8___0___1" localSheetId="1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2">#REF!</definedName>
    <definedName name="Поправочные_коэффициенты_по_письму_Госстроя_от_25.12.90___8___0___5" localSheetId="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2">#REF!</definedName>
    <definedName name="Поправочные_коэффициенты_по_письму_Госстроя_от_25.12.90___8___0_1" localSheetId="1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2">#REF!</definedName>
    <definedName name="Поправочные_коэффициенты_по_письму_Госстроя_от_25.12.90___8___0_3" localSheetId="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2">#REF!</definedName>
    <definedName name="Поправочные_коэффициенты_по_письму_Госстроя_от_25.12.90___8___0_5" localSheetId="1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2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2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2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2">#REF!</definedName>
    <definedName name="Поправочные_коэффициенты_по_письму_Госстроя_от_25.12.90___8___5" localSheetId="1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2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2">#REF!</definedName>
    <definedName name="Поправочные_коэффициенты_по_письму_Госстроя_от_25.12.90___8___6___0" localSheetId="1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2">#REF!</definedName>
    <definedName name="Поправочные_коэффициенты_по_письму_Госстроя_от_25.12.90___8___7" localSheetId="1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2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2">#REF!</definedName>
    <definedName name="Поправочные_коэффициенты_по_письму_Госстроя_от_25.12.90___8___8___0" localSheetId="1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2">#REF!</definedName>
    <definedName name="Поправочные_коэффициенты_по_письму_Госстроя_от_25.12.90___8_1" localSheetId="1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2">#REF!</definedName>
    <definedName name="Поправочные_коэффициенты_по_письму_Госстроя_от_25.12.90___8_3" localSheetId="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2">#REF!</definedName>
    <definedName name="Поправочные_коэффициенты_по_письму_Госстроя_от_25.12.90___8_5" localSheetId="1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2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2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2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2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2">#REF!</definedName>
    <definedName name="Поправочные_коэффициенты_по_письму_Госстроя_от_25.12.90___9___0___0___0___0" localSheetId="1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2">#REF!</definedName>
    <definedName name="Поправочные_коэффициенты_по_письму_Госстроя_от_25.12.90___9___0___5" localSheetId="1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2">#REF!</definedName>
    <definedName name="Поправочные_коэффициенты_по_письму_Госстроя_от_25.12.90___9___0_5" localSheetId="1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2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2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2">#REF!</definedName>
    <definedName name="Поправочные_коэффициенты_по_письму_Госстроя_от_25.12.90___9___5" localSheetId="1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2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2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2">#REF!</definedName>
    <definedName name="Поправочные_коэффициенты_по_письму_Госстроя_от_25.12.90___9_1" localSheetId="1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2">#REF!</definedName>
    <definedName name="Поправочные_коэффициенты_по_письму_Госстроя_от_25.12.90___9_3" localSheetId="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2">#REF!</definedName>
    <definedName name="Поправочные_коэффициенты_по_письму_Госстроя_от_25.12.90___9_5" localSheetId="1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2">#REF!</definedName>
    <definedName name="Поправочные_коэффициенты_по_письму_Госстроя_от_25.12.90_1" localSheetId="1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[44]свод1!$A$7</definedName>
    <definedName name="пр" localSheetId="2">#REF!</definedName>
    <definedName name="пр" localSheetId="1">#REF!</definedName>
    <definedName name="пр">#REF!</definedName>
    <definedName name="прапоалад" localSheetId="2">[45]топография!#REF!</definedName>
    <definedName name="прапоалад" localSheetId="1">[45]топография!#REF!</definedName>
    <definedName name="прапоалад">[45]топография!#REF!</definedName>
    <definedName name="приб">[46]сводная!$E$10</definedName>
    <definedName name="Прикладное_ПО" localSheetId="2">#REF!</definedName>
    <definedName name="Прикладное_ПО" localSheetId="1">#REF!</definedName>
    <definedName name="Прикладное_ПО">#REF!</definedName>
    <definedName name="прим">[42]СметаСводная!$C$7</definedName>
    <definedName name="про" localSheetId="2">#REF!</definedName>
    <definedName name="про" localSheetId="1">#REF!</definedName>
    <definedName name="про">#REF!</definedName>
    <definedName name="пробная" localSheetId="2">#REF!</definedName>
    <definedName name="пробная" localSheetId="1">#REF!</definedName>
    <definedName name="пробная">#REF!</definedName>
    <definedName name="пробная\" localSheetId="2">#REF!</definedName>
    <definedName name="пробная\" localSheetId="1">#REF!</definedName>
    <definedName name="пробная\">#REF!</definedName>
    <definedName name="Проверил" localSheetId="0">#REF!</definedName>
    <definedName name="Проверил" localSheetId="2">#REF!</definedName>
    <definedName name="Проверил" localSheetId="1">#REF!</definedName>
    <definedName name="Проверил">#REF!</definedName>
    <definedName name="проект">'[47]СметаСводная павильон'!$D$6</definedName>
    <definedName name="прочие" localSheetId="1">#REF!</definedName>
    <definedName name="прочие">#REF!</definedName>
    <definedName name="Прочие_затраты_в_базисных_ценах" localSheetId="0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пр" localSheetId="2">[10]Коэфф1.!#REF!</definedName>
    <definedName name="прпр" localSheetId="1">[10]Коэфф1.!#REF!</definedName>
    <definedName name="прпр">[10]Коэфф1.!#REF!</definedName>
    <definedName name="прпр_1" localSheetId="2">#REF!</definedName>
    <definedName name="прпр_1" localSheetId="1">#REF!</definedName>
    <definedName name="прпр_1">#REF!</definedName>
    <definedName name="псков">[48]свод!$E$10</definedName>
    <definedName name="р" localSheetId="2">#REF!</definedName>
    <definedName name="р" localSheetId="1">#REF!</definedName>
    <definedName name="р">#REF!</definedName>
    <definedName name="Работы" localSheetId="0">#REF!</definedName>
    <definedName name="Работы" localSheetId="2">#REF!</definedName>
    <definedName name="Работы" localSheetId="1">#REF!</definedName>
    <definedName name="Работы">#REF!</definedName>
    <definedName name="Разработка" localSheetId="2">#REF!</definedName>
    <definedName name="Разработка" localSheetId="1">#REF!</definedName>
    <definedName name="Разработка">#REF!</definedName>
    <definedName name="Разработка_" localSheetId="2">#REF!</definedName>
    <definedName name="Разработка_" localSheetId="1">#REF!</definedName>
    <definedName name="Разработка_">#REF!</definedName>
    <definedName name="Районный_к_т_к_ЗП" localSheetId="0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 localSheetId="2">#REF!</definedName>
    <definedName name="РД" localSheetId="1">#REF!</definedName>
    <definedName name="РД">#REF!</definedName>
    <definedName name="Регистрационный_номер_группы_строек" localSheetId="0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>#REF!</definedName>
    <definedName name="рига">'[49]СметаСводная снег'!$E$7</definedName>
    <definedName name="рол" localSheetId="2">[45]топография!#REF!</definedName>
    <definedName name="рол" localSheetId="1">[45]топография!#REF!</definedName>
    <definedName name="рол">[45]топография!#REF!</definedName>
    <definedName name="ролл" localSheetId="2">#REF!</definedName>
    <definedName name="ролл" localSheetId="1">#REF!</definedName>
    <definedName name="ролл">#REF!</definedName>
    <definedName name="рпв" localSheetId="2">#REF!</definedName>
    <definedName name="рпв" localSheetId="1">#REF!</definedName>
    <definedName name="рпв">#REF!</definedName>
    <definedName name="рр" localSheetId="1">#REF!</definedName>
    <definedName name="рр">#REF!</definedName>
    <definedName name="Руководитель" localSheetId="2">#REF!</definedName>
    <definedName name="Руководитель" localSheetId="1">#REF!</definedName>
    <definedName name="Руководитель">#REF!</definedName>
    <definedName name="ручей" localSheetId="2">#REF!</definedName>
    <definedName name="ручей" localSheetId="1">#REF!</definedName>
    <definedName name="ручей">#REF!</definedName>
    <definedName name="савепр" localSheetId="2">#REF!</definedName>
    <definedName name="савепр" localSheetId="1">#REF!</definedName>
    <definedName name="савепр">#REF!</definedName>
    <definedName name="сам" localSheetId="2">#REF!</definedName>
    <definedName name="сам" localSheetId="1">#REF!</definedName>
    <definedName name="сам">#REF!</definedName>
    <definedName name="Свод" localSheetId="2">#REF!</definedName>
    <definedName name="Свод" localSheetId="1">#REF!</definedName>
    <definedName name="Свод">#REF!</definedName>
    <definedName name="свод1" localSheetId="2">[50]топография!#REF!</definedName>
    <definedName name="свод1" localSheetId="1">[50]топография!#REF!</definedName>
    <definedName name="свод1">[50]топография!#REF!</definedName>
    <definedName name="сводИИ" localSheetId="2">[51]топография!#REF!</definedName>
    <definedName name="сводИИ" localSheetId="1">[51]топография!#REF!</definedName>
    <definedName name="сводИИ">[51]топография!#REF!</definedName>
    <definedName name="сводная" localSheetId="2">#REF!</definedName>
    <definedName name="сводная" localSheetId="1">#REF!</definedName>
    <definedName name="сводная">#REF!</definedName>
    <definedName name="СводнУТ" localSheetId="2">[23]топография!#REF!</definedName>
    <definedName name="СводнУТ" localSheetId="1">[23]топография!#REF!</definedName>
    <definedName name="СводнУТ">[23]топография!#REF!</definedName>
    <definedName name="СводУТ" localSheetId="2">#REF!</definedName>
    <definedName name="СводУТ" localSheetId="1">#REF!</definedName>
    <definedName name="СводУТ">#REF!</definedName>
    <definedName name="Сервис" localSheetId="2">#REF!</definedName>
    <definedName name="Сервис" localSheetId="1">#REF!</definedName>
    <definedName name="Сервис">#REF!</definedName>
    <definedName name="Сервис_Всего" localSheetId="2">'[10]Прайс лист'!#REF!</definedName>
    <definedName name="Сервис_Всего" localSheetId="1">'[10]Прайс лист'!#REF!</definedName>
    <definedName name="Сервис_Всего">'[10]Прайс лист'!#REF!</definedName>
    <definedName name="Сервис_Всего_1" localSheetId="2">#REF!</definedName>
    <definedName name="Сервис_Всего_1" localSheetId="1">#REF!</definedName>
    <definedName name="Сервис_Всего_1">#REF!</definedName>
    <definedName name="Сервисное_оборудование" localSheetId="2">[10]Коэфф1.!#REF!</definedName>
    <definedName name="Сервисное_оборудование" localSheetId="1">[10]Коэфф1.!#REF!</definedName>
    <definedName name="Сервисное_оборудование">[10]Коэфф1.!#REF!</definedName>
    <definedName name="Сервисное_оборудование_1" localSheetId="2">#REF!</definedName>
    <definedName name="Сервисное_оборудование_1" localSheetId="1">#REF!</definedName>
    <definedName name="Сервисное_оборудование_1">#REF!</definedName>
    <definedName name="см" localSheetId="2">#REF!</definedName>
    <definedName name="см" localSheetId="1">#REF!</definedName>
    <definedName name="см">#REF!</definedName>
    <definedName name="см___0" localSheetId="2">#REF!</definedName>
    <definedName name="см___0" localSheetId="1">#REF!</definedName>
    <definedName name="см___0">#REF!</definedName>
    <definedName name="См7" localSheetId="2">#REF!</definedName>
    <definedName name="См7" localSheetId="1">#REF!</definedName>
    <definedName name="См7">#REF!</definedName>
    <definedName name="Сметная_стоимость_в_базисных_ценах" localSheetId="0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и" localSheetId="2">#REF!</definedName>
    <definedName name="сми" localSheetId="1">#REF!</definedName>
    <definedName name="сми">#REF!</definedName>
    <definedName name="Согласование" localSheetId="2">#REF!</definedName>
    <definedName name="Согласование" localSheetId="1">#REF!</definedName>
    <definedName name="Согласование">#REF!</definedName>
    <definedName name="Составил" localSheetId="0">#REF!</definedName>
    <definedName name="Составил" localSheetId="2">#REF!</definedName>
    <definedName name="Составил" localSheetId="1">#REF!</definedName>
    <definedName name="Составил">#REF!</definedName>
    <definedName name="Составитель" localSheetId="2">#REF!</definedName>
    <definedName name="Составитель" localSheetId="1">#REF!</definedName>
    <definedName name="Составитель">#REF!</definedName>
    <definedName name="СП1" localSheetId="2">[3]Обновление!#REF!</definedName>
    <definedName name="СП1" localSheetId="1">[3]Обновление!#REF!</definedName>
    <definedName name="СП1">[3]Обновление!#REF!</definedName>
    <definedName name="Средняя_з_пл_в_строительстве" localSheetId="0">#REF!</definedName>
    <definedName name="Средняя_з_пл_в_строительстве" localSheetId="2">#REF!</definedName>
    <definedName name="Средняя_з_пл_в_строительстве" localSheetId="1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 localSheetId="2">#REF!</definedName>
    <definedName name="Средняя_з_пл_по_отрасли__Связь" localSheetId="1">#REF!</definedName>
    <definedName name="Средняя_з_пл_по_отрасли__Связь">#REF!</definedName>
    <definedName name="ссс" localSheetId="2">#REF!</definedName>
    <definedName name="ссс" localSheetId="1">#REF!</definedName>
    <definedName name="ссс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оительная_полоса" localSheetId="2">#REF!</definedName>
    <definedName name="Строительная_полоса" localSheetId="1">#REF!</definedName>
    <definedName name="Строительная_полоса">#REF!</definedName>
    <definedName name="Строительные_работы_в_базисных_ценах" localSheetId="0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 localSheetId="0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>#REF!</definedName>
    <definedName name="топ1" localSheetId="2">#REF!</definedName>
    <definedName name="топ1" localSheetId="1">#REF!</definedName>
    <definedName name="топ1">#REF!</definedName>
    <definedName name="топ2" localSheetId="2">#REF!</definedName>
    <definedName name="топ2" localSheetId="1">#REF!</definedName>
    <definedName name="топ2">#REF!</definedName>
    <definedName name="топо" localSheetId="2">#REF!</definedName>
    <definedName name="топо" localSheetId="1">#REF!</definedName>
    <definedName name="топо">#REF!</definedName>
    <definedName name="топогр" localSheetId="2">[12]Смета!#REF!</definedName>
    <definedName name="топогр" localSheetId="1">[12]Смета!#REF!</definedName>
    <definedName name="топогр">[12]Смета!#REF!</definedName>
    <definedName name="топогр1" localSheetId="2">#REF!</definedName>
    <definedName name="топогр1" localSheetId="1">#REF!</definedName>
    <definedName name="топогр1">#REF!</definedName>
    <definedName name="топограф" localSheetId="2">#REF!</definedName>
    <definedName name="топограф" localSheetId="1">#REF!</definedName>
    <definedName name="топограф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2">#REF!</definedName>
    <definedName name="ТС1" localSheetId="1">#REF!</definedName>
    <definedName name="ТС1">#REF!</definedName>
    <definedName name="тьбю" localSheetId="2">#REF!</definedName>
    <definedName name="тьбю" localSheetId="1">#REF!</definedName>
    <definedName name="тьбю">#REF!</definedName>
    <definedName name="тьмтиб" localSheetId="2">#REF!</definedName>
    <definedName name="тьмтиб" localSheetId="1">#REF!</definedName>
    <definedName name="тьмтиб">#REF!</definedName>
    <definedName name="Увеличение_затрат_по_ЭММ" localSheetId="0">#REF!</definedName>
    <definedName name="Увеличение_затрат_по_ЭММ" localSheetId="2">#REF!</definedName>
    <definedName name="Увеличение_затрат_по_ЭММ" localSheetId="1">#REF!</definedName>
    <definedName name="Увеличение_затрат_по_ЭММ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у">'[25]СметаСводная Рыб'!$C$13</definedName>
    <definedName name="уцуц" localSheetId="2">#REF!</definedName>
    <definedName name="уцуц" localSheetId="1">#REF!</definedName>
    <definedName name="уцуц">#REF!</definedName>
    <definedName name="Участок" localSheetId="2">#REF!</definedName>
    <definedName name="Участок" localSheetId="1">#REF!</definedName>
    <definedName name="Участок">#REF!</definedName>
    <definedName name="ф" localSheetId="2">#REF!</definedName>
    <definedName name="ф" localSheetId="1">#REF!</definedName>
    <definedName name="ф">#REF!</definedName>
    <definedName name="ф1" localSheetId="2">#REF!</definedName>
    <definedName name="ф1" localSheetId="1">#REF!</definedName>
    <definedName name="ф1">#REF!</definedName>
    <definedName name="фед">'[16]свод 2'!$C$10</definedName>
    <definedName name="ффыв" localSheetId="2">#REF!</definedName>
    <definedName name="ффыв" localSheetId="1">#REF!</definedName>
    <definedName name="ффыв">#REF!</definedName>
    <definedName name="фыв" localSheetId="2">#REF!</definedName>
    <definedName name="фыв" localSheetId="1">#REF!</definedName>
    <definedName name="фыв">#REF!</definedName>
    <definedName name="цена">#N/A</definedName>
    <definedName name="цена___0">"$#ССЫЛ!.$L$1:$L$32000"</definedName>
    <definedName name="цена___0___0" localSheetId="2">#REF!</definedName>
    <definedName name="цена___0___0" localSheetId="1">#REF!</definedName>
    <definedName name="цена___0___0">#REF!</definedName>
    <definedName name="цена___0___0___0" localSheetId="2">#REF!</definedName>
    <definedName name="цена___0___0___0" localSheetId="1">#REF!</definedName>
    <definedName name="цена___0___0___0">#REF!</definedName>
    <definedName name="цена___0___0___0___0" localSheetId="2">#REF!</definedName>
    <definedName name="цена___0___0___0___0" localSheetId="1">#REF!</definedName>
    <definedName name="цена___0___0___0___0">#REF!</definedName>
    <definedName name="цена___0___0___0___0___0" localSheetId="2">#REF!</definedName>
    <definedName name="цена___0___0___0___0___0" localSheetId="1">#REF!</definedName>
    <definedName name="цена___0___0___0___0___0">#REF!</definedName>
    <definedName name="цена___0___0___0___1" localSheetId="2">#REF!</definedName>
    <definedName name="цена___0___0___0___1" localSheetId="1">#REF!</definedName>
    <definedName name="цена___0___0___0___1">#REF!</definedName>
    <definedName name="цена___0___0___0___3" localSheetId="2">#REF!</definedName>
    <definedName name="цена___0___0___0___3" localSheetId="1">#REF!</definedName>
    <definedName name="цена___0___0___0___3">#REF!</definedName>
    <definedName name="цена___0___0___0___5" localSheetId="2">#REF!</definedName>
    <definedName name="цена___0___0___0___5" localSheetId="1">#REF!</definedName>
    <definedName name="цена___0___0___0___5">#REF!</definedName>
    <definedName name="цена___0___0___0_1" localSheetId="2">#REF!</definedName>
    <definedName name="цена___0___0___0_1" localSheetId="1">#REF!</definedName>
    <definedName name="цена___0___0___0_1">#REF!</definedName>
    <definedName name="цена___0___0___0_5" localSheetId="2">#REF!</definedName>
    <definedName name="цена___0___0___0_5" localSheetId="1">#REF!</definedName>
    <definedName name="цена___0___0___0_5">#REF!</definedName>
    <definedName name="цена___0___0___1" localSheetId="2">#REF!</definedName>
    <definedName name="цена___0___0___1" localSheetId="1">#REF!</definedName>
    <definedName name="цена___0___0___1">#REF!</definedName>
    <definedName name="цена___0___0___2" localSheetId="2">#REF!</definedName>
    <definedName name="цена___0___0___2" localSheetId="1">#REF!</definedName>
    <definedName name="цена___0___0___2">#REF!</definedName>
    <definedName name="цена___0___0___3" localSheetId="2">#REF!</definedName>
    <definedName name="цена___0___0___3" localSheetId="1">#REF!</definedName>
    <definedName name="цена___0___0___3">#REF!</definedName>
    <definedName name="цена___0___0___3___0" localSheetId="2">#REF!</definedName>
    <definedName name="цена___0___0___3___0" localSheetId="1">#REF!</definedName>
    <definedName name="цена___0___0___3___0">#REF!</definedName>
    <definedName name="цена___0___0___4" localSheetId="2">#REF!</definedName>
    <definedName name="цена___0___0___4" localSheetId="1">#REF!</definedName>
    <definedName name="цена___0___0___4">#REF!</definedName>
    <definedName name="цена___0___0___5" localSheetId="2">#REF!</definedName>
    <definedName name="цена___0___0___5" localSheetId="1">#REF!</definedName>
    <definedName name="цена___0___0___5">#REF!</definedName>
    <definedName name="цена___0___0___6" localSheetId="2">#REF!</definedName>
    <definedName name="цена___0___0___6" localSheetId="1">#REF!</definedName>
    <definedName name="цена___0___0___6">#REF!</definedName>
    <definedName name="цена___0___0___7" localSheetId="2">#REF!</definedName>
    <definedName name="цена___0___0___7" localSheetId="1">#REF!</definedName>
    <definedName name="цена___0___0___7">#REF!</definedName>
    <definedName name="цена___0___0___8" localSheetId="2">#REF!</definedName>
    <definedName name="цена___0___0___8" localSheetId="1">#REF!</definedName>
    <definedName name="цена___0___0___8">#REF!</definedName>
    <definedName name="цена___0___0___9" localSheetId="2">#REF!</definedName>
    <definedName name="цена___0___0___9" localSheetId="1">#REF!</definedName>
    <definedName name="цена___0___0___9">#REF!</definedName>
    <definedName name="цена___0___0_1" localSheetId="2">#REF!</definedName>
    <definedName name="цена___0___0_1" localSheetId="1">#REF!</definedName>
    <definedName name="цена___0___0_1">#REF!</definedName>
    <definedName name="цена___0___0_3" localSheetId="2">#REF!</definedName>
    <definedName name="цена___0___0_3" localSheetId="1">#REF!</definedName>
    <definedName name="цена___0___0_3">#REF!</definedName>
    <definedName name="цена___0___0_5" localSheetId="2">#REF!</definedName>
    <definedName name="цена___0___0_5" localSheetId="1">#REF!</definedName>
    <definedName name="цена___0___0_5">#REF!</definedName>
    <definedName name="цена___0___1" localSheetId="2">#REF!</definedName>
    <definedName name="цена___0___1" localSheetId="1">#REF!</definedName>
    <definedName name="цена___0___1">#REF!</definedName>
    <definedName name="цена___0___1___0" localSheetId="2">#REF!</definedName>
    <definedName name="цена___0___1___0" localSheetId="1">#REF!</definedName>
    <definedName name="цена___0___1___0">#REF!</definedName>
    <definedName name="цена___0___10" localSheetId="2">#REF!</definedName>
    <definedName name="цена___0___10" localSheetId="1">#REF!</definedName>
    <definedName name="цена___0___10">#REF!</definedName>
    <definedName name="цена___0___12" localSheetId="2">#REF!</definedName>
    <definedName name="цена___0___12" localSheetId="1">#REF!</definedName>
    <definedName name="цена___0___12">#REF!</definedName>
    <definedName name="цена___0___2" localSheetId="2">#REF!</definedName>
    <definedName name="цена___0___2" localSheetId="1">#REF!</definedName>
    <definedName name="цена___0___2">#REF!</definedName>
    <definedName name="цена___0___2___0" localSheetId="2">#REF!</definedName>
    <definedName name="цена___0___2___0" localSheetId="1">#REF!</definedName>
    <definedName name="цена___0___2___0">#REF!</definedName>
    <definedName name="цена___0___2___0___0" localSheetId="2">#REF!</definedName>
    <definedName name="цена___0___2___0___0" localSheetId="1">#REF!</definedName>
    <definedName name="цена___0___2___0___0">#REF!</definedName>
    <definedName name="цена___0___2___5" localSheetId="2">#REF!</definedName>
    <definedName name="цена___0___2___5" localSheetId="1">#REF!</definedName>
    <definedName name="цена___0___2___5">#REF!</definedName>
    <definedName name="цена___0___2_1" localSheetId="2">#REF!</definedName>
    <definedName name="цена___0___2_1" localSheetId="1">#REF!</definedName>
    <definedName name="цена___0___2_1">#REF!</definedName>
    <definedName name="цена___0___2_3" localSheetId="2">#REF!</definedName>
    <definedName name="цена___0___2_3" localSheetId="1">#REF!</definedName>
    <definedName name="цена___0___2_3">#REF!</definedName>
    <definedName name="цена___0___2_5" localSheetId="2">#REF!</definedName>
    <definedName name="цена___0___2_5" localSheetId="1">#REF!</definedName>
    <definedName name="цена___0___2_5">#REF!</definedName>
    <definedName name="цена___0___3" localSheetId="2">#REF!</definedName>
    <definedName name="цена___0___3" localSheetId="1">#REF!</definedName>
    <definedName name="цена___0___3">#REF!</definedName>
    <definedName name="цена___0___3___0" localSheetId="2">#REF!</definedName>
    <definedName name="цена___0___3___0" localSheetId="1">#REF!</definedName>
    <definedName name="цена___0___3___0">#REF!</definedName>
    <definedName name="цена___0___3___3" localSheetId="2">#REF!</definedName>
    <definedName name="цена___0___3___3" localSheetId="1">#REF!</definedName>
    <definedName name="цена___0___3___3">#REF!</definedName>
    <definedName name="цена___0___3___5" localSheetId="2">#REF!</definedName>
    <definedName name="цена___0___3___5" localSheetId="1">#REF!</definedName>
    <definedName name="цена___0___3___5">#REF!</definedName>
    <definedName name="цена___0___3_1" localSheetId="2">#REF!</definedName>
    <definedName name="цена___0___3_1" localSheetId="1">#REF!</definedName>
    <definedName name="цена___0___3_1">#REF!</definedName>
    <definedName name="цена___0___3_5" localSheetId="2">#REF!</definedName>
    <definedName name="цена___0___3_5" localSheetId="1">#REF!</definedName>
    <definedName name="цена___0___3_5">#REF!</definedName>
    <definedName name="цена___0___4" localSheetId="2">#REF!</definedName>
    <definedName name="цена___0___4" localSheetId="1">#REF!</definedName>
    <definedName name="цена___0___4">#REF!</definedName>
    <definedName name="цена___0___4___0" localSheetId="2">#REF!</definedName>
    <definedName name="цена___0___4___0" localSheetId="1">#REF!</definedName>
    <definedName name="цена___0___4___0">#REF!</definedName>
    <definedName name="цена___0___4___5" localSheetId="2">#REF!</definedName>
    <definedName name="цена___0___4___5" localSheetId="1">#REF!</definedName>
    <definedName name="цена___0___4___5">#REF!</definedName>
    <definedName name="цена___0___4_1" localSheetId="2">#REF!</definedName>
    <definedName name="цена___0___4_1" localSheetId="1">#REF!</definedName>
    <definedName name="цена___0___4_1">#REF!</definedName>
    <definedName name="цена___0___4_3" localSheetId="2">#REF!</definedName>
    <definedName name="цена___0___4_3" localSheetId="1">#REF!</definedName>
    <definedName name="цена___0___4_3">#REF!</definedName>
    <definedName name="цена___0___4_5" localSheetId="2">#REF!</definedName>
    <definedName name="цена___0___4_5" localSheetId="1">#REF!</definedName>
    <definedName name="цена___0___4_5">#REF!</definedName>
    <definedName name="цена___0___5" localSheetId="2">#REF!</definedName>
    <definedName name="цена___0___5" localSheetId="1">#REF!</definedName>
    <definedName name="цена___0___5">#REF!</definedName>
    <definedName name="цена___0___5___0" localSheetId="2">#REF!</definedName>
    <definedName name="цена___0___5___0" localSheetId="1">#REF!</definedName>
    <definedName name="цена___0___5___0">#REF!</definedName>
    <definedName name="цена___0___6" localSheetId="2">#REF!</definedName>
    <definedName name="цена___0___6" localSheetId="1">#REF!</definedName>
    <definedName name="цена___0___6">#REF!</definedName>
    <definedName name="цена___0___6___0" localSheetId="2">#REF!</definedName>
    <definedName name="цена___0___6___0" localSheetId="1">#REF!</definedName>
    <definedName name="цена___0___6___0">#REF!</definedName>
    <definedName name="цена___0___7" localSheetId="2">#REF!</definedName>
    <definedName name="цена___0___7" localSheetId="1">#REF!</definedName>
    <definedName name="цена___0___7">#REF!</definedName>
    <definedName name="цена___0___8" localSheetId="2">#REF!</definedName>
    <definedName name="цена___0___8" localSheetId="1">#REF!</definedName>
    <definedName name="цена___0___8">#REF!</definedName>
    <definedName name="цена___0___8___0" localSheetId="2">#REF!</definedName>
    <definedName name="цена___0___8___0" localSheetId="1">#REF!</definedName>
    <definedName name="цена___0___8___0">#REF!</definedName>
    <definedName name="цена___0___9">"$#ССЫЛ!.$L$1:$L$32000"</definedName>
    <definedName name="цена___0_1" localSheetId="2">#REF!</definedName>
    <definedName name="цена___0_1" localSheetId="1">#REF!</definedName>
    <definedName name="цена___0_1">#REF!</definedName>
    <definedName name="цена___0_3" localSheetId="2">#REF!</definedName>
    <definedName name="цена___0_3" localSheetId="1">#REF!</definedName>
    <definedName name="цена___0_3">#REF!</definedName>
    <definedName name="цена___0_5" localSheetId="2">#REF!</definedName>
    <definedName name="цена___0_5" localSheetId="1">#REF!</definedName>
    <definedName name="цена___0_5">#REF!</definedName>
    <definedName name="цена___1" localSheetId="2">#REF!</definedName>
    <definedName name="цена___1" localSheetId="1">#REF!</definedName>
    <definedName name="цена___1">#REF!</definedName>
    <definedName name="цена___1___0" localSheetId="2">#REF!</definedName>
    <definedName name="цена___1___0" localSheetId="1">#REF!</definedName>
    <definedName name="цена___1___0">#REF!</definedName>
    <definedName name="цена___1___0___0" localSheetId="2">#REF!</definedName>
    <definedName name="цена___1___0___0" localSheetId="1">#REF!</definedName>
    <definedName name="цена___1___0___0">#REF!</definedName>
    <definedName name="цена___1___1" localSheetId="2">#REF!</definedName>
    <definedName name="цена___1___1" localSheetId="1">#REF!</definedName>
    <definedName name="цена___1___1">#REF!</definedName>
    <definedName name="цена___1___5" localSheetId="2">#REF!</definedName>
    <definedName name="цена___1___5" localSheetId="1">#REF!</definedName>
    <definedName name="цена___1___5">#REF!</definedName>
    <definedName name="цена___1_1" localSheetId="2">#REF!</definedName>
    <definedName name="цена___1_1" localSheetId="1">#REF!</definedName>
    <definedName name="цена___1_1">#REF!</definedName>
    <definedName name="цена___1_3" localSheetId="2">#REF!</definedName>
    <definedName name="цена___1_3" localSheetId="1">#REF!</definedName>
    <definedName name="цена___1_3">#REF!</definedName>
    <definedName name="цена___1_5" localSheetId="2">#REF!</definedName>
    <definedName name="цена___1_5" localSheetId="1">#REF!</definedName>
    <definedName name="цена___1_5">#REF!</definedName>
    <definedName name="цена___10">"$#ССЫЛ!.$L$1:$L$32000"</definedName>
    <definedName name="цена___10___0">NA()</definedName>
    <definedName name="цена___10___0___0" localSheetId="2">#REF!</definedName>
    <definedName name="цена___10___0___0" localSheetId="1">#REF!</definedName>
    <definedName name="цена___10___0___0">#REF!</definedName>
    <definedName name="цена___10___0___0___0" localSheetId="2">#REF!</definedName>
    <definedName name="цена___10___0___0___0" localSheetId="1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2">#REF!</definedName>
    <definedName name="цена___10___1" localSheetId="1">#REF!</definedName>
    <definedName name="цена___10___1">#REF!</definedName>
    <definedName name="цена___10___10" localSheetId="2">#REF!</definedName>
    <definedName name="цена___10___10" localSheetId="1">#REF!</definedName>
    <definedName name="цена___10___10">#REF!</definedName>
    <definedName name="цена___10___12" localSheetId="2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5" localSheetId="2">#REF!</definedName>
    <definedName name="цена___10___5" localSheetId="1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2">#REF!</definedName>
    <definedName name="цена___10_3" localSheetId="1">#REF!</definedName>
    <definedName name="цена___10_3">#REF!</definedName>
    <definedName name="цена___10_5" localSheetId="2">#REF!</definedName>
    <definedName name="цена___10_5" localSheetId="1">#REF!</definedName>
    <definedName name="цена___10_5">#REF!</definedName>
    <definedName name="цена___11" localSheetId="2">#REF!</definedName>
    <definedName name="цена___11" localSheetId="1">#REF!</definedName>
    <definedName name="цена___11">#REF!</definedName>
    <definedName name="цена___11___0">NA()</definedName>
    <definedName name="цена___11___10" localSheetId="2">#REF!</definedName>
    <definedName name="цена___11___10" localSheetId="1">#REF!</definedName>
    <definedName name="цена___11___10">#REF!</definedName>
    <definedName name="цена___11___2" localSheetId="2">#REF!</definedName>
    <definedName name="цена___11___2" localSheetId="1">#REF!</definedName>
    <definedName name="цена___11___2">#REF!</definedName>
    <definedName name="цена___11___4" localSheetId="2">#REF!</definedName>
    <definedName name="цена___11___4" localSheetId="1">#REF!</definedName>
    <definedName name="цена___11___4">#REF!</definedName>
    <definedName name="цена___11___6" localSheetId="2">#REF!</definedName>
    <definedName name="цена___11___6" localSheetId="1">#REF!</definedName>
    <definedName name="цена___11___6">#REF!</definedName>
    <definedName name="цена___11___8" localSheetId="2">#REF!</definedName>
    <definedName name="цена___11___8" localSheetId="1">#REF!</definedName>
    <definedName name="цена___11___8">#REF!</definedName>
    <definedName name="цена___12">NA()</definedName>
    <definedName name="цена___2">"$#ССЫЛ!.$L$1:$L$32000"</definedName>
    <definedName name="цена___2___0" localSheetId="2">#REF!</definedName>
    <definedName name="цена___2___0" localSheetId="1">#REF!</definedName>
    <definedName name="цена___2___0">#REF!</definedName>
    <definedName name="цена___2___0___0" localSheetId="2">#REF!</definedName>
    <definedName name="цена___2___0___0" localSheetId="1">#REF!</definedName>
    <definedName name="цена___2___0___0">#REF!</definedName>
    <definedName name="цена___2___0___0___0" localSheetId="2">#REF!</definedName>
    <definedName name="цена___2___0___0___0" localSheetId="1">#REF!</definedName>
    <definedName name="цена___2___0___0___0">#REF!</definedName>
    <definedName name="цена___2___0___0___0___0" localSheetId="2">#REF!</definedName>
    <definedName name="цена___2___0___0___0___0" localSheetId="1">#REF!</definedName>
    <definedName name="цена___2___0___0___0___0">#REF!</definedName>
    <definedName name="цена___2___0___0___1" localSheetId="2">#REF!</definedName>
    <definedName name="цена___2___0___0___1" localSheetId="1">#REF!</definedName>
    <definedName name="цена___2___0___0___1">#REF!</definedName>
    <definedName name="цена___2___0___0___3" localSheetId="2">#REF!</definedName>
    <definedName name="цена___2___0___0___3" localSheetId="1">#REF!</definedName>
    <definedName name="цена___2___0___0___3">#REF!</definedName>
    <definedName name="цена___2___0___0___5" localSheetId="2">#REF!</definedName>
    <definedName name="цена___2___0___0___5" localSheetId="1">#REF!</definedName>
    <definedName name="цена___2___0___0___5">#REF!</definedName>
    <definedName name="цена___2___0___0_1" localSheetId="2">#REF!</definedName>
    <definedName name="цена___2___0___0_1" localSheetId="1">#REF!</definedName>
    <definedName name="цена___2___0___0_1">#REF!</definedName>
    <definedName name="цена___2___0___0_5" localSheetId="2">#REF!</definedName>
    <definedName name="цена___2___0___0_5" localSheetId="1">#REF!</definedName>
    <definedName name="цена___2___0___0_5">#REF!</definedName>
    <definedName name="цена___2___0___1" localSheetId="2">#REF!</definedName>
    <definedName name="цена___2___0___1" localSheetId="1">#REF!</definedName>
    <definedName name="цена___2___0___1">#REF!</definedName>
    <definedName name="цена___2___0___3" localSheetId="2">#REF!</definedName>
    <definedName name="цена___2___0___3" localSheetId="1">#REF!</definedName>
    <definedName name="цена___2___0___3">#REF!</definedName>
    <definedName name="цена___2___0___5" localSheetId="2">#REF!</definedName>
    <definedName name="цена___2___0___5" localSheetId="1">#REF!</definedName>
    <definedName name="цена___2___0___5">#REF!</definedName>
    <definedName name="цена___2___0___6" localSheetId="2">#REF!</definedName>
    <definedName name="цена___2___0___6" localSheetId="1">#REF!</definedName>
    <definedName name="цена___2___0___6">#REF!</definedName>
    <definedName name="цена___2___0___7" localSheetId="2">#REF!</definedName>
    <definedName name="цена___2___0___7" localSheetId="1">#REF!</definedName>
    <definedName name="цена___2___0___7">#REF!</definedName>
    <definedName name="цена___2___0___8" localSheetId="2">#REF!</definedName>
    <definedName name="цена___2___0___8" localSheetId="1">#REF!</definedName>
    <definedName name="цена___2___0___8">#REF!</definedName>
    <definedName name="цена___2___0___9" localSheetId="2">#REF!</definedName>
    <definedName name="цена___2___0___9" localSheetId="1">#REF!</definedName>
    <definedName name="цена___2___0___9">#REF!</definedName>
    <definedName name="цена___2___0_1" localSheetId="2">#REF!</definedName>
    <definedName name="цена___2___0_1" localSheetId="1">#REF!</definedName>
    <definedName name="цена___2___0_1">#REF!</definedName>
    <definedName name="цена___2___0_3" localSheetId="2">#REF!</definedName>
    <definedName name="цена___2___0_3" localSheetId="1">#REF!</definedName>
    <definedName name="цена___2___0_3">#REF!</definedName>
    <definedName name="цена___2___0_5" localSheetId="2">#REF!</definedName>
    <definedName name="цена___2___0_5" localSheetId="1">#REF!</definedName>
    <definedName name="цена___2___0_5">#REF!</definedName>
    <definedName name="цена___2___1" localSheetId="2">#REF!</definedName>
    <definedName name="цена___2___1" localSheetId="1">#REF!</definedName>
    <definedName name="цена___2___1">#REF!</definedName>
    <definedName name="цена___2___1___0" localSheetId="2">#REF!</definedName>
    <definedName name="цена___2___1___0" localSheetId="1">#REF!</definedName>
    <definedName name="цена___2___1___0">#REF!</definedName>
    <definedName name="цена___2___10" localSheetId="2">#REF!</definedName>
    <definedName name="цена___2___10" localSheetId="1">#REF!</definedName>
    <definedName name="цена___2___10">#REF!</definedName>
    <definedName name="цена___2___12" localSheetId="2">#REF!</definedName>
    <definedName name="цена___2___12" localSheetId="1">#REF!</definedName>
    <definedName name="цена___2___12">#REF!</definedName>
    <definedName name="цена___2___2" localSheetId="2">#REF!</definedName>
    <definedName name="цена___2___2" localSheetId="1">#REF!</definedName>
    <definedName name="цена___2___2">#REF!</definedName>
    <definedName name="цена___2___3" localSheetId="2">#REF!</definedName>
    <definedName name="цена___2___3" localSheetId="1">#REF!</definedName>
    <definedName name="цена___2___3">#REF!</definedName>
    <definedName name="цена___2___4" localSheetId="2">#REF!</definedName>
    <definedName name="цена___2___4" localSheetId="1">#REF!</definedName>
    <definedName name="цена___2___4">#REF!</definedName>
    <definedName name="цена___2___4___0" localSheetId="2">#REF!</definedName>
    <definedName name="цена___2___4___0" localSheetId="1">#REF!</definedName>
    <definedName name="цена___2___4___0">#REF!</definedName>
    <definedName name="цена___2___4___5" localSheetId="2">#REF!</definedName>
    <definedName name="цена___2___4___5" localSheetId="1">#REF!</definedName>
    <definedName name="цена___2___4___5">#REF!</definedName>
    <definedName name="цена___2___4_1" localSheetId="2">#REF!</definedName>
    <definedName name="цена___2___4_1" localSheetId="1">#REF!</definedName>
    <definedName name="цена___2___4_1">#REF!</definedName>
    <definedName name="цена___2___4_3" localSheetId="2">#REF!</definedName>
    <definedName name="цена___2___4_3" localSheetId="1">#REF!</definedName>
    <definedName name="цена___2___4_3">#REF!</definedName>
    <definedName name="цена___2___4_5" localSheetId="2">#REF!</definedName>
    <definedName name="цена___2___4_5" localSheetId="1">#REF!</definedName>
    <definedName name="цена___2___4_5">#REF!</definedName>
    <definedName name="цена___2___5" localSheetId="2">#REF!</definedName>
    <definedName name="цена___2___5" localSheetId="1">#REF!</definedName>
    <definedName name="цена___2___5">#REF!</definedName>
    <definedName name="цена___2___6" localSheetId="2">#REF!</definedName>
    <definedName name="цена___2___6" localSheetId="1">#REF!</definedName>
    <definedName name="цена___2___6">#REF!</definedName>
    <definedName name="цена___2___6___0" localSheetId="2">#REF!</definedName>
    <definedName name="цена___2___6___0" localSheetId="1">#REF!</definedName>
    <definedName name="цена___2___6___0">#REF!</definedName>
    <definedName name="цена___2___7" localSheetId="2">#REF!</definedName>
    <definedName name="цена___2___7" localSheetId="1">#REF!</definedName>
    <definedName name="цена___2___7">#REF!</definedName>
    <definedName name="цена___2___8" localSheetId="2">#REF!</definedName>
    <definedName name="цена___2___8" localSheetId="1">#REF!</definedName>
    <definedName name="цена___2___8">#REF!</definedName>
    <definedName name="цена___2___8___0" localSheetId="2">#REF!</definedName>
    <definedName name="цена___2___8___0" localSheetId="1">#REF!</definedName>
    <definedName name="цена___2___8___0">#REF!</definedName>
    <definedName name="цена___2___9">"$#ССЫЛ!.$L$1:$L$32000"</definedName>
    <definedName name="цена___2_1" localSheetId="2">#REF!</definedName>
    <definedName name="цена___2_1" localSheetId="1">#REF!</definedName>
    <definedName name="цена___2_1">#REF!</definedName>
    <definedName name="цена___2_3" localSheetId="2">#REF!</definedName>
    <definedName name="цена___2_3" localSheetId="1">#REF!</definedName>
    <definedName name="цена___2_3">#REF!</definedName>
    <definedName name="цена___2_5" localSheetId="2">#REF!</definedName>
    <definedName name="цена___2_5" localSheetId="1">#REF!</definedName>
    <definedName name="цена___2_5">#REF!</definedName>
    <definedName name="цена___3" localSheetId="2">#REF!</definedName>
    <definedName name="цена___3" localSheetId="1">#REF!</definedName>
    <definedName name="цена___3">#REF!</definedName>
    <definedName name="цена___3___0" localSheetId="2">#REF!</definedName>
    <definedName name="цена___3___0" localSheetId="1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2">#REF!</definedName>
    <definedName name="цена___3___0___5" localSheetId="1">#REF!</definedName>
    <definedName name="цена___3___0___5">#REF!</definedName>
    <definedName name="цена___3___0_1">NA()</definedName>
    <definedName name="цена___3___0_3" localSheetId="2">#REF!</definedName>
    <definedName name="цена___3___0_3" localSheetId="1">#REF!</definedName>
    <definedName name="цена___3___0_3">#REF!</definedName>
    <definedName name="цена___3___0_5" localSheetId="2">#REF!</definedName>
    <definedName name="цена___3___0_5" localSheetId="1">#REF!</definedName>
    <definedName name="цена___3___0_5">#REF!</definedName>
    <definedName name="цена___3___1" localSheetId="2">#REF!</definedName>
    <definedName name="цена___3___1" localSheetId="1">#REF!</definedName>
    <definedName name="цена___3___1">#REF!</definedName>
    <definedName name="цена___3___10" localSheetId="2">#REF!</definedName>
    <definedName name="цена___3___10" localSheetId="1">#REF!</definedName>
    <definedName name="цена___3___10">#REF!</definedName>
    <definedName name="цена___3___2" localSheetId="2">#REF!</definedName>
    <definedName name="цена___3___2" localSheetId="1">#REF!</definedName>
    <definedName name="цена___3___2">#REF!</definedName>
    <definedName name="цена___3___3" localSheetId="2">#REF!</definedName>
    <definedName name="цена___3___3" localSheetId="1">#REF!</definedName>
    <definedName name="цена___3___3">#REF!</definedName>
    <definedName name="цена___3___4" localSheetId="2">#REF!</definedName>
    <definedName name="цена___3___4" localSheetId="1">#REF!</definedName>
    <definedName name="цена___3___4">#REF!</definedName>
    <definedName name="цена___3___4___0" localSheetId="2">#REF!</definedName>
    <definedName name="цена___3___4___0" localSheetId="1">#REF!</definedName>
    <definedName name="цена___3___4___0">#REF!</definedName>
    <definedName name="цена___3___5" localSheetId="2">#REF!</definedName>
    <definedName name="цена___3___5" localSheetId="1">#REF!</definedName>
    <definedName name="цена___3___5">#REF!</definedName>
    <definedName name="цена___3___6" localSheetId="2">#REF!</definedName>
    <definedName name="цена___3___6" localSheetId="1">#REF!</definedName>
    <definedName name="цена___3___6">#REF!</definedName>
    <definedName name="цена___3___8" localSheetId="2">#REF!</definedName>
    <definedName name="цена___3___8" localSheetId="1">#REF!</definedName>
    <definedName name="цена___3___8">#REF!</definedName>
    <definedName name="цена___3___8___0" localSheetId="2">#REF!</definedName>
    <definedName name="цена___3___8___0" localSheetId="1">#REF!</definedName>
    <definedName name="цена___3___8___0">#REF!</definedName>
    <definedName name="цена___3___9" localSheetId="2">#REF!</definedName>
    <definedName name="цена___3___9" localSheetId="1">#REF!</definedName>
    <definedName name="цена___3___9">#REF!</definedName>
    <definedName name="цена___3_1" localSheetId="2">#REF!</definedName>
    <definedName name="цена___3_1" localSheetId="1">#REF!</definedName>
    <definedName name="цена___3_1">#REF!</definedName>
    <definedName name="цена___3_3">NA()</definedName>
    <definedName name="цена___3_5" localSheetId="2">#REF!</definedName>
    <definedName name="цена___3_5" localSheetId="1">#REF!</definedName>
    <definedName name="цена___3_5">#REF!</definedName>
    <definedName name="цена___4">"$#ССЫЛ!.$L$1:$L$32000"</definedName>
    <definedName name="цена___4___0">NA()</definedName>
    <definedName name="цена___4___0___0" localSheetId="2">#REF!</definedName>
    <definedName name="цена___4___0___0" localSheetId="1">#REF!</definedName>
    <definedName name="цена___4___0___0">#REF!</definedName>
    <definedName name="цена___4___0___0___0" localSheetId="2">#REF!</definedName>
    <definedName name="цена___4___0___0___0" localSheetId="1">#REF!</definedName>
    <definedName name="цена___4___0___0___0">#REF!</definedName>
    <definedName name="цена___4___0___0___0___0" localSheetId="2">#REF!</definedName>
    <definedName name="цена___4___0___0___0___0" localSheetId="1">#REF!</definedName>
    <definedName name="цена___4___0___0___0___0">#REF!</definedName>
    <definedName name="цена___4___0___0___1" localSheetId="2">#REF!</definedName>
    <definedName name="цена___4___0___0___1" localSheetId="1">#REF!</definedName>
    <definedName name="цена___4___0___0___1">#REF!</definedName>
    <definedName name="цена___4___0___0___3" localSheetId="2">#REF!</definedName>
    <definedName name="цена___4___0___0___3" localSheetId="1">#REF!</definedName>
    <definedName name="цена___4___0___0___3">#REF!</definedName>
    <definedName name="цена___4___0___0___5" localSheetId="2">#REF!</definedName>
    <definedName name="цена___4___0___0___5" localSheetId="1">#REF!</definedName>
    <definedName name="цена___4___0___0___5">#REF!</definedName>
    <definedName name="цена___4___0___0_1" localSheetId="2">#REF!</definedName>
    <definedName name="цена___4___0___0_1" localSheetId="1">#REF!</definedName>
    <definedName name="цена___4___0___0_1">#REF!</definedName>
    <definedName name="цена___4___0___0_5" localSheetId="2">#REF!</definedName>
    <definedName name="цена___4___0___0_5" localSheetId="1">#REF!</definedName>
    <definedName name="цена___4___0___0_5">#REF!</definedName>
    <definedName name="цена___4___0___1" localSheetId="2">#REF!</definedName>
    <definedName name="цена___4___0___1" localSheetId="1">#REF!</definedName>
    <definedName name="цена___4___0___1">#REF!</definedName>
    <definedName name="цена___4___0___3" localSheetId="2">#REF!</definedName>
    <definedName name="цена___4___0___3" localSheetId="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2">#REF!</definedName>
    <definedName name="цена___4___0_1" localSheetId="1">#REF!</definedName>
    <definedName name="цена___4___0_1">#REF!</definedName>
    <definedName name="цена___4___0_3" localSheetId="2">#REF!</definedName>
    <definedName name="цена___4___0_3" localSheetId="1">#REF!</definedName>
    <definedName name="цена___4___0_3">#REF!</definedName>
    <definedName name="цена___4___0_5">NA()</definedName>
    <definedName name="цена___4___1" localSheetId="2">#REF!</definedName>
    <definedName name="цена___4___1" localSheetId="1">#REF!</definedName>
    <definedName name="цена___4___1">#REF!</definedName>
    <definedName name="цена___4___10" localSheetId="2">#REF!</definedName>
    <definedName name="цена___4___10" localSheetId="1">#REF!</definedName>
    <definedName name="цена___4___10">#REF!</definedName>
    <definedName name="цена___4___12" localSheetId="2">#REF!</definedName>
    <definedName name="цена___4___12" localSheetId="1">#REF!</definedName>
    <definedName name="цена___4___12">#REF!</definedName>
    <definedName name="цена___4___2" localSheetId="2">#REF!</definedName>
    <definedName name="цена___4___2" localSheetId="1">#REF!</definedName>
    <definedName name="цена___4___2">#REF!</definedName>
    <definedName name="цена___4___3" localSheetId="2">#REF!</definedName>
    <definedName name="цена___4___3" localSheetId="1">#REF!</definedName>
    <definedName name="цена___4___3">#REF!</definedName>
    <definedName name="цена___4___3___0" localSheetId="2">#REF!</definedName>
    <definedName name="цена___4___3___0" localSheetId="1">#REF!</definedName>
    <definedName name="цена___4___3___0">#REF!</definedName>
    <definedName name="цена___4___4" localSheetId="2">#REF!</definedName>
    <definedName name="цена___4___4" localSheetId="1">#REF!</definedName>
    <definedName name="цена___4___4">#REF!</definedName>
    <definedName name="цена___4___5" localSheetId="2">#REF!</definedName>
    <definedName name="цена___4___5" localSheetId="1">#REF!</definedName>
    <definedName name="цена___4___5">#REF!</definedName>
    <definedName name="цена___4___6" localSheetId="2">#REF!</definedName>
    <definedName name="цена___4___6" localSheetId="1">#REF!</definedName>
    <definedName name="цена___4___6">#REF!</definedName>
    <definedName name="цена___4___6___0" localSheetId="2">#REF!</definedName>
    <definedName name="цена___4___6___0" localSheetId="1">#REF!</definedName>
    <definedName name="цена___4___6___0">#REF!</definedName>
    <definedName name="цена___4___7" localSheetId="2">#REF!</definedName>
    <definedName name="цена___4___7" localSheetId="1">#REF!</definedName>
    <definedName name="цена___4___7">#REF!</definedName>
    <definedName name="цена___4___8" localSheetId="2">#REF!</definedName>
    <definedName name="цена___4___8" localSheetId="1">#REF!</definedName>
    <definedName name="цена___4___8">#REF!</definedName>
    <definedName name="цена___4___8___0" localSheetId="2">#REF!</definedName>
    <definedName name="цена___4___8___0" localSheetId="1">#REF!</definedName>
    <definedName name="цена___4___8___0">#REF!</definedName>
    <definedName name="цена___4___9">"$#ССЫЛ!.$L$1:$L$32000"</definedName>
    <definedName name="цена___4_1" localSheetId="2">#REF!</definedName>
    <definedName name="цена___4_1" localSheetId="1">#REF!</definedName>
    <definedName name="цена___4_1">#REF!</definedName>
    <definedName name="цена___4_3" localSheetId="2">#REF!</definedName>
    <definedName name="цена___4_3" localSheetId="1">#REF!</definedName>
    <definedName name="цена___4_3">#REF!</definedName>
    <definedName name="цена___4_5" localSheetId="2">#REF!</definedName>
    <definedName name="цена___4_5" localSheetId="1">#REF!</definedName>
    <definedName name="цена___4_5">#REF!</definedName>
    <definedName name="цена___5">NA()</definedName>
    <definedName name="цена___5___0" localSheetId="2">#REF!</definedName>
    <definedName name="цена___5___0" localSheetId="1">#REF!</definedName>
    <definedName name="цена___5___0">#REF!</definedName>
    <definedName name="цена___5___0___0" localSheetId="2">#REF!</definedName>
    <definedName name="цена___5___0___0" localSheetId="1">#REF!</definedName>
    <definedName name="цена___5___0___0">#REF!</definedName>
    <definedName name="цена___5___0___0___0" localSheetId="2">#REF!</definedName>
    <definedName name="цена___5___0___0___0" localSheetId="1">#REF!</definedName>
    <definedName name="цена___5___0___0___0">#REF!</definedName>
    <definedName name="цена___5___0___0___0___0" localSheetId="2">#REF!</definedName>
    <definedName name="цена___5___0___0___0___0" localSheetId="1">#REF!</definedName>
    <definedName name="цена___5___0___0___0___0">#REF!</definedName>
    <definedName name="цена___5___0___1" localSheetId="2">#REF!</definedName>
    <definedName name="цена___5___0___1" localSheetId="1">#REF!</definedName>
    <definedName name="цена___5___0___1">#REF!</definedName>
    <definedName name="цена___5___0___5" localSheetId="2">#REF!</definedName>
    <definedName name="цена___5___0___5" localSheetId="1">#REF!</definedName>
    <definedName name="цена___5___0___5">#REF!</definedName>
    <definedName name="цена___5___0_1" localSheetId="2">#REF!</definedName>
    <definedName name="цена___5___0_1" localSheetId="1">#REF!</definedName>
    <definedName name="цена___5___0_1">#REF!</definedName>
    <definedName name="цена___5___0_3" localSheetId="2">#REF!</definedName>
    <definedName name="цена___5___0_3" localSheetId="1">#REF!</definedName>
    <definedName name="цена___5___0_3">#REF!</definedName>
    <definedName name="цена___5___0_5" localSheetId="2">#REF!</definedName>
    <definedName name="цена___5___0_5" localSheetId="1">#REF!</definedName>
    <definedName name="цена___5___0_5">#REF!</definedName>
    <definedName name="цена___5___1" localSheetId="2">#REF!</definedName>
    <definedName name="цена___5___1" localSheetId="1">#REF!</definedName>
    <definedName name="цена___5___1">#REF!</definedName>
    <definedName name="цена___5___3">NA()</definedName>
    <definedName name="цена___5___5">NA()</definedName>
    <definedName name="цена___5_1" localSheetId="2">#REF!</definedName>
    <definedName name="цена___5_1" localSheetId="1">#REF!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 localSheetId="2">#REF!</definedName>
    <definedName name="цена___6___0" localSheetId="1">#REF!</definedName>
    <definedName name="цена___6___0">#REF!</definedName>
    <definedName name="цена___6___0___0" localSheetId="2">#REF!</definedName>
    <definedName name="цена___6___0___0" localSheetId="1">#REF!</definedName>
    <definedName name="цена___6___0___0">#REF!</definedName>
    <definedName name="цена___6___0___0___0" localSheetId="2">#REF!</definedName>
    <definedName name="цена___6___0___0___0" localSheetId="1">#REF!</definedName>
    <definedName name="цена___6___0___0___0">#REF!</definedName>
    <definedName name="цена___6___0___0___0___0" localSheetId="2">#REF!</definedName>
    <definedName name="цена___6___0___0___0___0" localSheetId="1">#REF!</definedName>
    <definedName name="цена___6___0___0___0___0">#REF!</definedName>
    <definedName name="цена___6___0___1" localSheetId="2">#REF!</definedName>
    <definedName name="цена___6___0___1" localSheetId="1">#REF!</definedName>
    <definedName name="цена___6___0___1">#REF!</definedName>
    <definedName name="цена___6___0___3" localSheetId="2">#REF!</definedName>
    <definedName name="цена___6___0___3" localSheetId="1">#REF!</definedName>
    <definedName name="цена___6___0___3">#REF!</definedName>
    <definedName name="цена___6___0___5" localSheetId="2">#REF!</definedName>
    <definedName name="цена___6___0___5" localSheetId="1">#REF!</definedName>
    <definedName name="цена___6___0___5">#REF!</definedName>
    <definedName name="цена___6___0_1" localSheetId="2">#REF!</definedName>
    <definedName name="цена___6___0_1" localSheetId="1">#REF!</definedName>
    <definedName name="цена___6___0_1">#REF!</definedName>
    <definedName name="цена___6___0_3" localSheetId="2">#REF!</definedName>
    <definedName name="цена___6___0_3" localSheetId="1">#REF!</definedName>
    <definedName name="цена___6___0_3">#REF!</definedName>
    <definedName name="цена___6___0_5" localSheetId="2">#REF!</definedName>
    <definedName name="цена___6___0_5" localSheetId="1">#REF!</definedName>
    <definedName name="цена___6___0_5">#REF!</definedName>
    <definedName name="цена___6___1" localSheetId="2">#REF!</definedName>
    <definedName name="цена___6___1" localSheetId="1">#REF!</definedName>
    <definedName name="цена___6___1">#REF!</definedName>
    <definedName name="цена___6___10" localSheetId="2">#REF!</definedName>
    <definedName name="цена___6___10" localSheetId="1">#REF!</definedName>
    <definedName name="цена___6___10">#REF!</definedName>
    <definedName name="цена___6___12" localSheetId="2">#REF!</definedName>
    <definedName name="цена___6___12" localSheetId="1">#REF!</definedName>
    <definedName name="цена___6___12">#REF!</definedName>
    <definedName name="цена___6___2" localSheetId="2">#REF!</definedName>
    <definedName name="цена___6___2" localSheetId="1">#REF!</definedName>
    <definedName name="цена___6___2">#REF!</definedName>
    <definedName name="цена___6___3" localSheetId="2">#REF!</definedName>
    <definedName name="цена___6___3" localSheetId="1">#REF!</definedName>
    <definedName name="цена___6___3">#REF!</definedName>
    <definedName name="цена___6___4" localSheetId="2">#REF!</definedName>
    <definedName name="цена___6___4" localSheetId="1">#REF!</definedName>
    <definedName name="цена___6___4">#REF!</definedName>
    <definedName name="цена___6___5">NA()</definedName>
    <definedName name="цена___6___6" localSheetId="2">#REF!</definedName>
    <definedName name="цена___6___6" localSheetId="1">#REF!</definedName>
    <definedName name="цена___6___6">#REF!</definedName>
    <definedName name="цена___6___6___0" localSheetId="2">#REF!</definedName>
    <definedName name="цена___6___6___0" localSheetId="1">#REF!</definedName>
    <definedName name="цена___6___6___0">#REF!</definedName>
    <definedName name="цена___6___7">NA()</definedName>
    <definedName name="цена___6___8" localSheetId="2">#REF!</definedName>
    <definedName name="цена___6___8" localSheetId="1">#REF!</definedName>
    <definedName name="цена___6___8">#REF!</definedName>
    <definedName name="цена___6___8___0" localSheetId="2">#REF!</definedName>
    <definedName name="цена___6___8___0" localSheetId="1">#REF!</definedName>
    <definedName name="цена___6___8___0">#REF!</definedName>
    <definedName name="цена___6___9">"$#ССЫЛ!.$L$1:$L$32000"</definedName>
    <definedName name="цена___6_1" localSheetId="2">#REF!</definedName>
    <definedName name="цена___6_1" localSheetId="1">#REF!</definedName>
    <definedName name="цена___6_1">#REF!</definedName>
    <definedName name="цена___6_3" localSheetId="2">#REF!</definedName>
    <definedName name="цена___6_3" localSheetId="1">#REF!</definedName>
    <definedName name="цена___6_3">#REF!</definedName>
    <definedName name="цена___6_5">NA()</definedName>
    <definedName name="цена___7" localSheetId="2">#REF!</definedName>
    <definedName name="цена___7" localSheetId="1">#REF!</definedName>
    <definedName name="цена___7">#REF!</definedName>
    <definedName name="цена___7___0" localSheetId="2">#REF!</definedName>
    <definedName name="цена___7___0" localSheetId="1">#REF!</definedName>
    <definedName name="цена___7___0">#REF!</definedName>
    <definedName name="цена___7___0___0" localSheetId="2">#REF!</definedName>
    <definedName name="цена___7___0___0" localSheetId="1">#REF!</definedName>
    <definedName name="цена___7___0___0">#REF!</definedName>
    <definedName name="цена___7___10" localSheetId="2">#REF!</definedName>
    <definedName name="цена___7___10" localSheetId="1">#REF!</definedName>
    <definedName name="цена___7___10">#REF!</definedName>
    <definedName name="цена___7___2" localSheetId="2">#REF!</definedName>
    <definedName name="цена___7___2" localSheetId="1">#REF!</definedName>
    <definedName name="цена___7___2">#REF!</definedName>
    <definedName name="цена___7___4" localSheetId="2">#REF!</definedName>
    <definedName name="цена___7___4" localSheetId="1">#REF!</definedName>
    <definedName name="цена___7___4">#REF!</definedName>
    <definedName name="цена___7___6" localSheetId="2">#REF!</definedName>
    <definedName name="цена___7___6" localSheetId="1">#REF!</definedName>
    <definedName name="цена___7___6">#REF!</definedName>
    <definedName name="цена___7___8" localSheetId="2">#REF!</definedName>
    <definedName name="цена___7___8" localSheetId="1">#REF!</definedName>
    <definedName name="цена___7___8">#REF!</definedName>
    <definedName name="цена___8">"$#ССЫЛ!.$L$1:$L$32000"</definedName>
    <definedName name="цена___8___0" localSheetId="2">#REF!</definedName>
    <definedName name="цена___8___0" localSheetId="1">#REF!</definedName>
    <definedName name="цена___8___0">#REF!</definedName>
    <definedName name="цена___8___0___0" localSheetId="2">#REF!</definedName>
    <definedName name="цена___8___0___0" localSheetId="1">#REF!</definedName>
    <definedName name="цена___8___0___0">#REF!</definedName>
    <definedName name="цена___8___0___0___0" localSheetId="2">#REF!</definedName>
    <definedName name="цена___8___0___0___0" localSheetId="1">#REF!</definedName>
    <definedName name="цена___8___0___0___0">#REF!</definedName>
    <definedName name="цена___8___0___0___0___0" localSheetId="2">#REF!</definedName>
    <definedName name="цена___8___0___0___0___0" localSheetId="1">#REF!</definedName>
    <definedName name="цена___8___0___0___0___0">#REF!</definedName>
    <definedName name="цена___8___0___1" localSheetId="2">#REF!</definedName>
    <definedName name="цена___8___0___1" localSheetId="1">#REF!</definedName>
    <definedName name="цена___8___0___1">#REF!</definedName>
    <definedName name="цена___8___0___5" localSheetId="2">#REF!</definedName>
    <definedName name="цена___8___0___5" localSheetId="1">#REF!</definedName>
    <definedName name="цена___8___0___5">#REF!</definedName>
    <definedName name="цена___8___0_1" localSheetId="2">#REF!</definedName>
    <definedName name="цена___8___0_1" localSheetId="1">#REF!</definedName>
    <definedName name="цена___8___0_1">#REF!</definedName>
    <definedName name="цена___8___0_3" localSheetId="2">#REF!</definedName>
    <definedName name="цена___8___0_3" localSheetId="1">#REF!</definedName>
    <definedName name="цена___8___0_3">#REF!</definedName>
    <definedName name="цена___8___0_5" localSheetId="2">#REF!</definedName>
    <definedName name="цена___8___0_5" localSheetId="1">#REF!</definedName>
    <definedName name="цена___8___0_5">#REF!</definedName>
    <definedName name="цена___8___1" localSheetId="2">#REF!</definedName>
    <definedName name="цена___8___1" localSheetId="1">#REF!</definedName>
    <definedName name="цена___8___1">#REF!</definedName>
    <definedName name="цена___8___10" localSheetId="2">#REF!</definedName>
    <definedName name="цена___8___10" localSheetId="1">#REF!</definedName>
    <definedName name="цена___8___10">#REF!</definedName>
    <definedName name="цена___8___12" localSheetId="2">#REF!</definedName>
    <definedName name="цена___8___12" localSheetId="1">#REF!</definedName>
    <definedName name="цена___8___12">#REF!</definedName>
    <definedName name="цена___8___2" localSheetId="2">#REF!</definedName>
    <definedName name="цена___8___2" localSheetId="1">#REF!</definedName>
    <definedName name="цена___8___2">#REF!</definedName>
    <definedName name="цена___8___4" localSheetId="2">#REF!</definedName>
    <definedName name="цена___8___4" localSheetId="1">#REF!</definedName>
    <definedName name="цена___8___4">#REF!</definedName>
    <definedName name="цена___8___5" localSheetId="2">#REF!</definedName>
    <definedName name="цена___8___5" localSheetId="1">#REF!</definedName>
    <definedName name="цена___8___5">#REF!</definedName>
    <definedName name="цена___8___6" localSheetId="2">#REF!</definedName>
    <definedName name="цена___8___6" localSheetId="1">#REF!</definedName>
    <definedName name="цена___8___6">#REF!</definedName>
    <definedName name="цена___8___6___0" localSheetId="2">#REF!</definedName>
    <definedName name="цена___8___6___0" localSheetId="1">#REF!</definedName>
    <definedName name="цена___8___6___0">#REF!</definedName>
    <definedName name="цена___8___7" localSheetId="2">#REF!</definedName>
    <definedName name="цена___8___7" localSheetId="1">#REF!</definedName>
    <definedName name="цена___8___7">#REF!</definedName>
    <definedName name="цена___8___8" localSheetId="2">#REF!</definedName>
    <definedName name="цена___8___8" localSheetId="1">#REF!</definedName>
    <definedName name="цена___8___8">#REF!</definedName>
    <definedName name="цена___8___8___0" localSheetId="2">#REF!</definedName>
    <definedName name="цена___8___8___0" localSheetId="1">#REF!</definedName>
    <definedName name="цена___8___8___0">#REF!</definedName>
    <definedName name="цена___8___9">"$#ССЫЛ!.$L$1:$L$32000"</definedName>
    <definedName name="цена___8_1" localSheetId="2">#REF!</definedName>
    <definedName name="цена___8_1" localSheetId="1">#REF!</definedName>
    <definedName name="цена___8_1">#REF!</definedName>
    <definedName name="цена___8_3" localSheetId="2">#REF!</definedName>
    <definedName name="цена___8_3" localSheetId="1">#REF!</definedName>
    <definedName name="цена___8_3">#REF!</definedName>
    <definedName name="цена___8_5" localSheetId="2">#REF!</definedName>
    <definedName name="цена___8_5" localSheetId="1">#REF!</definedName>
    <definedName name="цена___8_5">#REF!</definedName>
    <definedName name="цена___9" localSheetId="2">#REF!</definedName>
    <definedName name="цена___9" localSheetId="1">#REF!</definedName>
    <definedName name="цена___9">#REF!</definedName>
    <definedName name="цена___9___0" localSheetId="2">#REF!</definedName>
    <definedName name="цена___9___0" localSheetId="1">#REF!</definedName>
    <definedName name="цена___9___0">#REF!</definedName>
    <definedName name="цена___9___0___0" localSheetId="2">#REF!</definedName>
    <definedName name="цена___9___0___0" localSheetId="1">#REF!</definedName>
    <definedName name="цена___9___0___0">#REF!</definedName>
    <definedName name="цена___9___0___0___0" localSheetId="2">#REF!</definedName>
    <definedName name="цена___9___0___0___0" localSheetId="1">#REF!</definedName>
    <definedName name="цена___9___0___0___0">#REF!</definedName>
    <definedName name="цена___9___0___0___0___0" localSheetId="2">#REF!</definedName>
    <definedName name="цена___9___0___0___0___0" localSheetId="1">#REF!</definedName>
    <definedName name="цена___9___0___0___0___0">#REF!</definedName>
    <definedName name="цена___9___0___5" localSheetId="2">#REF!</definedName>
    <definedName name="цена___9___0___5" localSheetId="1">#REF!</definedName>
    <definedName name="цена___9___0___5">#REF!</definedName>
    <definedName name="цена___9___0_5" localSheetId="2">#REF!</definedName>
    <definedName name="цена___9___0_5" localSheetId="1">#REF!</definedName>
    <definedName name="цена___9___0_5">#REF!</definedName>
    <definedName name="цена___9___10" localSheetId="2">#REF!</definedName>
    <definedName name="цена___9___10" localSheetId="1">#REF!</definedName>
    <definedName name="цена___9___10">#REF!</definedName>
    <definedName name="цена___9___2" localSheetId="2">#REF!</definedName>
    <definedName name="цена___9___2" localSheetId="1">#REF!</definedName>
    <definedName name="цена___9___2">#REF!</definedName>
    <definedName name="цена___9___4" localSheetId="2">#REF!</definedName>
    <definedName name="цена___9___4" localSheetId="1">#REF!</definedName>
    <definedName name="цена___9___4">#REF!</definedName>
    <definedName name="цена___9___5" localSheetId="2">#REF!</definedName>
    <definedName name="цена___9___5" localSheetId="1">#REF!</definedName>
    <definedName name="цена___9___5">#REF!</definedName>
    <definedName name="цена___9___6" localSheetId="2">#REF!</definedName>
    <definedName name="цена___9___6" localSheetId="1">#REF!</definedName>
    <definedName name="цена___9___6">#REF!</definedName>
    <definedName name="цена___9___8" localSheetId="2">#REF!</definedName>
    <definedName name="цена___9___8" localSheetId="1">#REF!</definedName>
    <definedName name="цена___9___8">#REF!</definedName>
    <definedName name="цена___9_1" localSheetId="2">#REF!</definedName>
    <definedName name="цена___9_1" localSheetId="1">#REF!</definedName>
    <definedName name="цена___9_1">#REF!</definedName>
    <definedName name="цена___9_3" localSheetId="2">#REF!</definedName>
    <definedName name="цена___9_3" localSheetId="1">#REF!</definedName>
    <definedName name="цена___9_3">#REF!</definedName>
    <definedName name="цена___9_5" localSheetId="2">#REF!</definedName>
    <definedName name="цена___9_5" localSheetId="1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2">#REF!</definedName>
    <definedName name="цук" localSheetId="1">#REF!</definedName>
    <definedName name="цук">#REF!</definedName>
    <definedName name="цууу" localSheetId="1">#REF!</definedName>
    <definedName name="цууу">#REF!</definedName>
    <definedName name="цы" localSheetId="2">#REF!</definedName>
    <definedName name="цы" localSheetId="1">#REF!</definedName>
    <definedName name="цы">#REF!</definedName>
    <definedName name="чс" localSheetId="2">#REF!</definedName>
    <definedName name="чс" localSheetId="1">#REF!</definedName>
    <definedName name="чс">#REF!</definedName>
    <definedName name="чть" localSheetId="2">#REF!</definedName>
    <definedName name="чть" localSheetId="1">#REF!</definedName>
    <definedName name="чть">#REF!</definedName>
    <definedName name="Шкафы_ТМ" localSheetId="2">#REF!</definedName>
    <definedName name="Шкафы_ТМ" localSheetId="1">#REF!</definedName>
    <definedName name="Шкафы_ТМ">#REF!</definedName>
    <definedName name="шлд" localSheetId="2">'[52]93-110'!#REF!</definedName>
    <definedName name="шлд" localSheetId="1">'[52]93-110'!#REF!</definedName>
    <definedName name="шлд">'[52]93-110'!#REF!</definedName>
    <definedName name="шщззхъх" localSheetId="2">#REF!</definedName>
    <definedName name="шщззхъх" localSheetId="1">#REF!</definedName>
    <definedName name="шщззхъх">#REF!</definedName>
    <definedName name="щщ" localSheetId="2">#REF!</definedName>
    <definedName name="щщ" localSheetId="1">#REF!</definedName>
    <definedName name="щщ">#REF!</definedName>
    <definedName name="ъхз" localSheetId="2">#REF!</definedName>
    <definedName name="ъхз" localSheetId="1">#REF!</definedName>
    <definedName name="ъхз">#REF!</definedName>
    <definedName name="ЫВGGGGGGGGGGGGGGG" localSheetId="2">#REF!</definedName>
    <definedName name="ЫВGGGGGGGGGGGGGGG" localSheetId="1">#REF!</definedName>
    <definedName name="ЫВGGGGGGGGGGGGGGG">#REF!</definedName>
    <definedName name="ыы">[53]свод!$A$7</definedName>
    <definedName name="ьь" localSheetId="1">#REF!</definedName>
    <definedName name="ьь">#REF!</definedName>
    <definedName name="эк" localSheetId="2">#REF!</definedName>
    <definedName name="эк" localSheetId="1">#REF!</definedName>
    <definedName name="эк">#REF!</definedName>
    <definedName name="эк1" localSheetId="2">#REF!</definedName>
    <definedName name="эк1" localSheetId="1">#REF!</definedName>
    <definedName name="эк1">#REF!</definedName>
    <definedName name="эко" localSheetId="2">#REF!</definedName>
    <definedName name="эко" localSheetId="1">#REF!</definedName>
    <definedName name="эко">#REF!</definedName>
    <definedName name="эко___0" localSheetId="2">#REF!</definedName>
    <definedName name="эко___0" localSheetId="1">#REF!</definedName>
    <definedName name="эко___0">#REF!</definedName>
    <definedName name="эко___4" localSheetId="2">#REF!</definedName>
    <definedName name="эко___4" localSheetId="1">#REF!</definedName>
    <definedName name="эко___4">#REF!</definedName>
    <definedName name="эко___5" localSheetId="2">#REF!</definedName>
    <definedName name="эко___5" localSheetId="1">#REF!</definedName>
    <definedName name="эко___5">#REF!</definedName>
    <definedName name="эко___6" localSheetId="2">#REF!</definedName>
    <definedName name="эко___6" localSheetId="1">#REF!</definedName>
    <definedName name="эко___6">#REF!</definedName>
    <definedName name="эко___7" localSheetId="2">#REF!</definedName>
    <definedName name="эко___7" localSheetId="1">#REF!</definedName>
    <definedName name="эко___7">#REF!</definedName>
    <definedName name="эко___8" localSheetId="2">#REF!</definedName>
    <definedName name="эко___8" localSheetId="1">#REF!</definedName>
    <definedName name="эко___8">#REF!</definedName>
    <definedName name="эко___9" localSheetId="2">#REF!</definedName>
    <definedName name="эко___9" localSheetId="1">#REF!</definedName>
    <definedName name="эко___9">#REF!</definedName>
    <definedName name="эко_5" localSheetId="2">#REF!</definedName>
    <definedName name="эко_5" localSheetId="1">#REF!</definedName>
    <definedName name="эко_5">#REF!</definedName>
    <definedName name="эко1" localSheetId="2">#REF!</definedName>
    <definedName name="эко1" localSheetId="1">#REF!</definedName>
    <definedName name="эко1">#REF!</definedName>
    <definedName name="экол.1" localSheetId="2">[45]топография!#REF!</definedName>
    <definedName name="экол.1" localSheetId="1">[45]топография!#REF!</definedName>
    <definedName name="экол.1">[45]топография!#REF!</definedName>
    <definedName name="экол1" localSheetId="2">#REF!</definedName>
    <definedName name="экол1" localSheetId="1">#REF!</definedName>
    <definedName name="экол1">#REF!</definedName>
    <definedName name="экол2" localSheetId="2">#REF!</definedName>
    <definedName name="экол2" localSheetId="1">#REF!</definedName>
    <definedName name="экол2">#REF!</definedName>
    <definedName name="эколог" localSheetId="2">#REF!</definedName>
    <definedName name="эколог" localSheetId="1">#REF!</definedName>
    <definedName name="эколог">#REF!</definedName>
    <definedName name="экология">NA()</definedName>
    <definedName name="ЭлеСи">[54]Коэфф1.!$E$7</definedName>
    <definedName name="ЭлеСи_1" localSheetId="2">#REF!</definedName>
    <definedName name="ЭлеСи_1" localSheetId="1">#REF!</definedName>
    <definedName name="ЭлеСи_1">#REF!</definedName>
    <definedName name="ЭЛСИ_Т" localSheetId="2">#REF!</definedName>
    <definedName name="ЭЛСИ_Т" localSheetId="1">#REF!</definedName>
    <definedName name="ЭЛСИ_Т">#REF!</definedName>
    <definedName name="эээ">[53]свод!$A$7</definedName>
    <definedName name="я" localSheetId="2">#REF!</definedName>
    <definedName name="я" localSheetId="1">#REF!</definedName>
    <definedName name="я">#REF!</definedName>
    <definedName name="ЯЯЯЯ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4" l="1"/>
  <c r="H25" i="29" l="1"/>
  <c r="F34" i="29" s="1"/>
  <c r="D26" i="44"/>
  <c r="D27" i="44" s="1"/>
  <c r="D25" i="44"/>
  <c r="G55" i="29"/>
  <c r="G58" i="29" s="1"/>
  <c r="C77" i="29" s="1"/>
  <c r="F55" i="29"/>
  <c r="F58" i="29" s="1"/>
  <c r="C76" i="29" s="1"/>
  <c r="E55" i="29"/>
  <c r="D55" i="29"/>
  <c r="D58" i="29" s="1"/>
  <c r="C55" i="29"/>
  <c r="C58" i="29" s="1"/>
  <c r="C73" i="29" s="1"/>
  <c r="B55" i="29"/>
  <c r="H54" i="29"/>
  <c r="H52" i="29"/>
  <c r="H50" i="29"/>
  <c r="H48" i="29"/>
  <c r="H46" i="29"/>
  <c r="H44" i="29"/>
  <c r="H42" i="29"/>
  <c r="J34" i="29" l="1"/>
  <c r="E17" i="46"/>
  <c r="E58" i="29"/>
  <c r="C75" i="29" s="1"/>
  <c r="B58" i="29"/>
  <c r="C72" i="29" s="1"/>
  <c r="G27" i="44"/>
  <c r="I28" i="40"/>
  <c r="L28" i="40" s="1"/>
  <c r="C74" i="29"/>
  <c r="G74" i="29" s="1"/>
  <c r="G73" i="29"/>
  <c r="E73" i="29"/>
  <c r="E76" i="29"/>
  <c r="G76" i="29"/>
  <c r="G77" i="29"/>
  <c r="E77" i="29"/>
  <c r="H55" i="29"/>
  <c r="C17" i="46" l="1"/>
  <c r="E20" i="46"/>
  <c r="E21" i="46" s="1"/>
  <c r="E22" i="46" s="1"/>
  <c r="E75" i="29"/>
  <c r="G75" i="29"/>
  <c r="H58" i="29"/>
  <c r="E74" i="29"/>
  <c r="C78" i="29"/>
  <c r="E72" i="29"/>
  <c r="G72" i="29"/>
  <c r="G78" i="29" l="1"/>
  <c r="G79" i="29" s="1"/>
  <c r="H27" i="40" s="1"/>
  <c r="H29" i="40" s="1"/>
  <c r="E78" i="29"/>
  <c r="E79" i="29" s="1"/>
  <c r="G19" i="46" l="1"/>
  <c r="C19" i="46" s="1"/>
  <c r="G27" i="40"/>
  <c r="L27" i="40" s="1"/>
  <c r="F18" i="46"/>
  <c r="C79" i="29"/>
  <c r="F81" i="29" s="1"/>
  <c r="F83" i="29" s="1"/>
  <c r="D10" i="41"/>
  <c r="C20" i="32" s="1"/>
  <c r="E10" i="41"/>
  <c r="G20" i="46" l="1"/>
  <c r="G21" i="46" s="1"/>
  <c r="G22" i="46" s="1"/>
  <c r="G29" i="40"/>
  <c r="C18" i="46"/>
  <c r="F20" i="46"/>
  <c r="F21" i="46" s="1"/>
  <c r="F22" i="46" s="1"/>
  <c r="D20" i="32"/>
  <c r="F29" i="40"/>
  <c r="I29" i="40"/>
  <c r="E22" i="32" l="1"/>
  <c r="A4" i="41" l="1"/>
  <c r="C21" i="32" l="1"/>
  <c r="C10" i="41" l="1"/>
  <c r="C19" i="32" s="1"/>
  <c r="D21" i="32" l="1"/>
  <c r="D19" i="32"/>
  <c r="D22" i="32" l="1"/>
  <c r="E13" i="41"/>
  <c r="B15" i="41"/>
  <c r="E15" i="41"/>
  <c r="G20" i="32" l="1"/>
  <c r="G21" i="32"/>
  <c r="G32" i="32"/>
  <c r="G19" i="32"/>
  <c r="M29" i="40"/>
  <c r="N29" i="40"/>
  <c r="O29" i="40"/>
  <c r="P29" i="40"/>
  <c r="G22" i="32" l="1"/>
  <c r="B38" i="32"/>
  <c r="G29" i="32" l="1"/>
  <c r="G31" i="32" s="1"/>
  <c r="G34" i="32" l="1"/>
  <c r="G33" i="32"/>
  <c r="G35" i="32" l="1"/>
  <c r="G40" i="32" l="1"/>
  <c r="G41" i="32" s="1"/>
  <c r="E26" i="40" s="1"/>
  <c r="B40" i="32"/>
  <c r="I40" i="32" l="1"/>
  <c r="C16" i="46"/>
  <c r="C20" i="46" s="1"/>
  <c r="C21" i="46" s="1"/>
  <c r="C22" i="46" s="1"/>
  <c r="E29" i="40"/>
  <c r="L29" i="40" s="1"/>
  <c r="D16" i="46"/>
  <c r="D20" i="46" s="1"/>
  <c r="L26" i="40"/>
  <c r="D21" i="46" l="1"/>
  <c r="D22" i="46" s="1"/>
  <c r="L30" i="40"/>
  <c r="L31" i="40" s="1"/>
</calcChain>
</file>

<file path=xl/sharedStrings.xml><?xml version="1.0" encoding="utf-8"?>
<sst xmlns="http://schemas.openxmlformats.org/spreadsheetml/2006/main" count="330" uniqueCount="248">
  <si>
    <t>№ п/п</t>
  </si>
  <si>
    <t xml:space="preserve">Наименование организации-заказчика:  </t>
  </si>
  <si>
    <t xml:space="preserve">1. Расчет коэффициента квалификации (участия) исполнителей, участвующих в </t>
  </si>
  <si>
    <t>выполнении работ (услуг)</t>
  </si>
  <si>
    <t>Наименование должностей исполнителей</t>
  </si>
  <si>
    <t>Индекс уровня зарплаты специалистов исполнителей работы</t>
  </si>
  <si>
    <t>ИТОГО</t>
  </si>
  <si>
    <t>2. Расчет себестоимости проводимых работ в базовом уровне цен</t>
  </si>
  <si>
    <t>Показатель</t>
  </si>
  <si>
    <t>Значение показателя</t>
  </si>
  <si>
    <t>Кол-во раб.дней в месяце (дней)</t>
  </si>
  <si>
    <t>Среднедневная зарплата проектировщика (руб)</t>
  </si>
  <si>
    <t xml:space="preserve">Удельный вес зарплаты в себестоимости работ (%) </t>
  </si>
  <si>
    <t>Продолжительность разработки (дней)</t>
  </si>
  <si>
    <t>Численность разработчиков (чел.)</t>
  </si>
  <si>
    <t xml:space="preserve">Коэффициент квалификации (участия) </t>
  </si>
  <si>
    <t>3. Расчет стоимости работ в базовом уровне цен</t>
  </si>
  <si>
    <t>1.1</t>
  </si>
  <si>
    <r>
      <t xml:space="preserve">Фактическое время участия исполнителя в работе, </t>
    </r>
    <r>
      <rPr>
        <b/>
        <sz val="9"/>
        <rFont val="Times New Roman"/>
        <family val="1"/>
        <charset val="204"/>
      </rPr>
      <t>Тф</t>
    </r>
    <r>
      <rPr>
        <sz val="9"/>
        <rFont val="Times New Roman"/>
        <family val="1"/>
        <charset val="204"/>
      </rPr>
      <t xml:space="preserve"> (дней)</t>
    </r>
  </si>
  <si>
    <r>
      <t>Плановая продолжи-тельность выполнения работы,</t>
    </r>
    <r>
      <rPr>
        <b/>
        <sz val="9"/>
        <rFont val="Times New Roman"/>
        <family val="1"/>
        <charset val="204"/>
      </rPr>
      <t xml:space="preserve"> Тп</t>
    </r>
    <r>
      <rPr>
        <sz val="9"/>
        <rFont val="Times New Roman"/>
        <family val="1"/>
        <charset val="204"/>
      </rPr>
      <t xml:space="preserve"> (дней)</t>
    </r>
  </si>
  <si>
    <r>
      <t>Численность исполнителей одной квалификации,</t>
    </r>
    <r>
      <rPr>
        <b/>
        <sz val="9"/>
        <rFont val="Times New Roman"/>
        <family val="1"/>
        <charset val="204"/>
      </rPr>
      <t xml:space="preserve"> Чi </t>
    </r>
    <r>
      <rPr>
        <sz val="9"/>
        <rFont val="Times New Roman"/>
        <family val="1"/>
        <charset val="204"/>
      </rPr>
      <t xml:space="preserve"> (чел.)</t>
    </r>
  </si>
  <si>
    <r>
      <t xml:space="preserve">Коэффициент квалификации (участия) специалистов, </t>
    </r>
    <r>
      <rPr>
        <b/>
        <sz val="9"/>
        <rFont val="Times New Roman"/>
        <family val="1"/>
        <charset val="204"/>
      </rPr>
      <t>Ккв</t>
    </r>
    <r>
      <rPr>
        <sz val="9"/>
        <rFont val="Times New Roman"/>
        <family val="1"/>
        <charset val="204"/>
      </rPr>
      <t xml:space="preserve"> (уч) </t>
    </r>
  </si>
  <si>
    <r>
      <t xml:space="preserve">Уровень рентабель-ности, </t>
    </r>
    <r>
      <rPr>
        <b/>
        <sz val="9"/>
        <rFont val="Times New Roman"/>
        <family val="1"/>
        <charset val="204"/>
      </rPr>
      <t>Р</t>
    </r>
    <r>
      <rPr>
        <sz val="9"/>
        <rFont val="Times New Roman"/>
        <family val="1"/>
        <charset val="204"/>
      </rPr>
      <t>, дол.ед.</t>
    </r>
  </si>
  <si>
    <r>
      <t xml:space="preserve">Стоимость работ, </t>
    </r>
    <r>
      <rPr>
        <b/>
        <sz val="9"/>
        <rFont val="Times New Roman"/>
        <family val="1"/>
        <charset val="204"/>
      </rPr>
      <t>Сс</t>
    </r>
    <r>
      <rPr>
        <sz val="9"/>
        <rFont val="Times New Roman"/>
        <family val="1"/>
        <charset val="204"/>
      </rPr>
      <t>,  руб.</t>
    </r>
  </si>
  <si>
    <t>Единичная себестоимость (руб/день)</t>
  </si>
  <si>
    <t xml:space="preserve">Среднемесячная зарплата проектировщика (руб)в ценах на 01.01.2001 </t>
  </si>
  <si>
    <r>
      <t xml:space="preserve">Общая себестоимость выполняемых работ (услуг), </t>
    </r>
    <r>
      <rPr>
        <b/>
        <sz val="10"/>
        <rFont val="Times New Roman"/>
        <family val="1"/>
        <charset val="204"/>
      </rPr>
      <t>Сс</t>
    </r>
    <r>
      <rPr>
        <sz val="10"/>
        <rFont val="Times New Roman"/>
        <family val="1"/>
        <charset val="204"/>
      </rPr>
      <t xml:space="preserve"> (2001г.) руб.</t>
    </r>
  </si>
  <si>
    <t>МП</t>
  </si>
  <si>
    <t>Ю.Ю.Кудымова</t>
  </si>
  <si>
    <t>Д.Н.Пушечников</t>
  </si>
  <si>
    <t>Итого начальная стоимость :</t>
  </si>
  <si>
    <t>Зимнее удорожание</t>
  </si>
  <si>
    <t>Временные здания и сооружения</t>
  </si>
  <si>
    <t>СП</t>
  </si>
  <si>
    <t>НР</t>
  </si>
  <si>
    <t>ЭМ</t>
  </si>
  <si>
    <t>ОЗП</t>
  </si>
  <si>
    <t>в том числе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</si>
  <si>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</si>
  <si>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</si>
  <si>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</si>
  <si>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</si>
  <si>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</si>
  <si>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</si>
  <si>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Ссылка на смету</t>
  </si>
  <si>
    <t>Наименование смет</t>
  </si>
  <si>
    <t>№п/п</t>
  </si>
  <si>
    <t>-</t>
  </si>
  <si>
    <t>Индекс на экмпертизу ПД</t>
  </si>
  <si>
    <t>Индекс  на   изыскательские работы:</t>
  </si>
  <si>
    <t>Индекс  на проектные работы:</t>
  </si>
  <si>
    <t>Сборники базовых цен:</t>
  </si>
  <si>
    <t>Исходные данные:</t>
  </si>
  <si>
    <t>на разработку проектной и рабочей документации по объекту:</t>
  </si>
  <si>
    <t>Расчет начальной цены</t>
  </si>
  <si>
    <t xml:space="preserve">Утверждаю: </t>
  </si>
  <si>
    <t xml:space="preserve">ООО "ЕвроСибЭнерго-Гидрогенерация" </t>
  </si>
  <si>
    <t>Ю.Ю. Кудымова</t>
  </si>
  <si>
    <t>Д.Н. Пушечников</t>
  </si>
  <si>
    <t>Смета №  1</t>
  </si>
  <si>
    <t>ИТОГО:</t>
  </si>
  <si>
    <t>Наименование работ</t>
  </si>
  <si>
    <t>Трудоемкость выполняемых работ</t>
  </si>
  <si>
    <t>Коэффициент к итогу сметной стоимости, обусловленный районым регулированием</t>
  </si>
  <si>
    <t>Инженер по ПСР 2 кат ОКС Братской ГЭС</t>
  </si>
  <si>
    <t>Смета № 1</t>
  </si>
  <si>
    <t xml:space="preserve">Директор филиала </t>
  </si>
  <si>
    <t>Всего с учетом НДС</t>
  </si>
  <si>
    <t>Начальник ОКС Братской ГЭС</t>
  </si>
  <si>
    <t>"Братская ГЭС"</t>
  </si>
  <si>
    <t>Анализ поставленных задач и определение возможности их реализации</t>
  </si>
  <si>
    <t>2</t>
  </si>
  <si>
    <t xml:space="preserve">филиал "Братская ГЭС" </t>
  </si>
  <si>
    <t xml:space="preserve">СБЦП 22 "АСУТП (2016)", расчеты                                               </t>
  </si>
  <si>
    <t>НДС 20%</t>
  </si>
  <si>
    <t>_________________ Е.В. Стрелков</t>
  </si>
  <si>
    <t>Основание задания</t>
  </si>
  <si>
    <t>Главный инженер проекта (ГИП)</t>
  </si>
  <si>
    <t>Ведущий инженер</t>
  </si>
  <si>
    <t>3</t>
  </si>
  <si>
    <t>районный коэффициент</t>
  </si>
  <si>
    <t>Инженер 1 кат</t>
  </si>
  <si>
    <t>Разработка технических решений на выполнение проектных работ</t>
  </si>
  <si>
    <t>________________ Е.В. Стрелков</t>
  </si>
  <si>
    <t>Смета  № 2</t>
  </si>
  <si>
    <t>на разработку проектной и рабочей документации</t>
  </si>
  <si>
    <t xml:space="preserve"> </t>
  </si>
  <si>
    <t>Выполнена на основании "Справочника базовых цен на проектные работы в строительстве "Автоматизированные системы управления технологическими процессами (АСУТП)".</t>
  </si>
  <si>
    <t>Утверждён: Приложение к приказу Министерства строительства и ЖКХ РФ №30/пр от 27.01.2016г.</t>
  </si>
  <si>
    <t>2. Определение базовой цены разработки документации АСУТП</t>
  </si>
  <si>
    <t>2.1. Определение базовой цены разработки документации по табл. 2 СБЦ</t>
  </si>
  <si>
    <t>Пункт</t>
  </si>
  <si>
    <t>ОР (общесистемные решения)</t>
  </si>
  <si>
    <t>ОО (организационное обеспечение)</t>
  </si>
  <si>
    <t>ИО (информационное  обеспечение)</t>
  </si>
  <si>
    <t>ТО (техническое обеспечение)</t>
  </si>
  <si>
    <t>МО (математическое обеспечение)</t>
  </si>
  <si>
    <t>ПО (програмное обеспечение)</t>
  </si>
  <si>
    <t>Сумма П и РД частей документации</t>
  </si>
  <si>
    <t>1. Характер протекания управляемого технологического процесса во времени (Ф2)</t>
  </si>
  <si>
    <t>2.  Кол-во технологических операций, контролируемых или управляемых АСУТП (Ф5) 
с учетом поправочного коэффициента по п. 2.11.1 СБЦ (ценообр.)</t>
  </si>
  <si>
    <t>2.1</t>
  </si>
  <si>
    <t>3. Степень развитости информационных функций АСУТП (Ф6)</t>
  </si>
  <si>
    <t>3.1</t>
  </si>
  <si>
    <t>4. Степень развитости управляющих функций АСУТП (Ф7)</t>
  </si>
  <si>
    <t>4.1</t>
  </si>
  <si>
    <t>5. Режим выполнения управляющих функций АСУТП (Ф8)</t>
  </si>
  <si>
    <t>5.1</t>
  </si>
  <si>
    <t>6. Кол-во переменных, измеряемых, контролируемых и регистрируемых АСУТП (Ф9)
с учетом поправочного коэффициента по п. 2.11.1 СБЦ (ценообр.)</t>
  </si>
  <si>
    <t>6.1</t>
  </si>
  <si>
    <t>7. Кол-во управляющих воздействий, вырабатываемых АСУТП (Ф10)
с учетом поправочного коэффициента по п. 2.11.1 СБЦ (ценообр.)</t>
  </si>
  <si>
    <t>7.1</t>
  </si>
  <si>
    <t>Сумма баллов Бч</t>
  </si>
  <si>
    <t>Ценностные множители для  частей документации Sч по п. 2.11.2, в тыс. руб</t>
  </si>
  <si>
    <t>Sч</t>
  </si>
  <si>
    <t>Цена частей Цч=SчxБч</t>
  </si>
  <si>
    <t>2.2. Определение поправочных коэффициентов по табл. 3 СБЦ</t>
  </si>
  <si>
    <t xml:space="preserve">К1 </t>
  </si>
  <si>
    <t>Крайон</t>
  </si>
  <si>
    <t>2.3. Расчет базовой цены разработки интеграции</t>
  </si>
  <si>
    <t xml:space="preserve">Цбаз = </t>
  </si>
  <si>
    <t xml:space="preserve">Цч х К х Кi </t>
  </si>
  <si>
    <t>2.4. Распределение базовой цены по стадиям проектирования</t>
  </si>
  <si>
    <t xml:space="preserve"> а) по п.2.11.4</t>
  </si>
  <si>
    <t>Стадия</t>
  </si>
  <si>
    <t>Сумма</t>
  </si>
  <si>
    <t>Стадия П</t>
  </si>
  <si>
    <t>Сумма П</t>
  </si>
  <si>
    <t>Стадия Р</t>
  </si>
  <si>
    <t>Сумма Р</t>
  </si>
  <si>
    <t>ОР</t>
  </si>
  <si>
    <t>ОО</t>
  </si>
  <si>
    <t>ИО</t>
  </si>
  <si>
    <t>ТО</t>
  </si>
  <si>
    <t>МО</t>
  </si>
  <si>
    <t>ПО</t>
  </si>
  <si>
    <t>ИТОГО базовая стоимость 2001г.</t>
  </si>
  <si>
    <t>Цбаз АСДУ=</t>
  </si>
  <si>
    <t>руб.</t>
  </si>
  <si>
    <t xml:space="preserve">ИТОГО по расчету: </t>
  </si>
  <si>
    <t xml:space="preserve">Главный инженер филиала </t>
  </si>
  <si>
    <t>________________ А.В. Боярский</t>
  </si>
  <si>
    <t>Ведомость объемов работ №1</t>
  </si>
  <si>
    <t>на разработку технического задания, проектной и рабочей документации</t>
  </si>
  <si>
    <t>Трудоёмкость разработки документации на АСУ ТП (ТЧ, табл.2):</t>
  </si>
  <si>
    <t>Непрерывный (с длительным поддержанием режимов, близких к установившимся, и практически безостановочной подачей сырья и реагентов)</t>
  </si>
  <si>
    <t>до 5</t>
  </si>
  <si>
    <t>I степень - параллельные контроль и измерение параметров состояния ТОУ</t>
  </si>
  <si>
    <t>I степень - одноконтурное автоматическое регулирование или автоматическое однотактное логическое управление (переключения, блокировки и тому подобное)</t>
  </si>
  <si>
    <t>Автоматизированный «ручной» режим</t>
  </si>
  <si>
    <t>Определение общего поправочного коэффициента на разработку документации, Кобщ:</t>
  </si>
  <si>
    <t>"__  " ________2021г</t>
  </si>
  <si>
    <t>Расчет №1</t>
  </si>
  <si>
    <t xml:space="preserve">на командировочные затраты </t>
  </si>
  <si>
    <t>1. Суточные:</t>
  </si>
  <si>
    <t>руб/дн</t>
  </si>
  <si>
    <t>2. Стоимость проживания:</t>
  </si>
  <si>
    <t>руб/сутки</t>
  </si>
  <si>
    <t>3. Оплата проезда:</t>
  </si>
  <si>
    <r>
      <t xml:space="preserve">руб.  </t>
    </r>
    <r>
      <rPr>
        <sz val="10"/>
        <color theme="1"/>
        <rFont val="Times New Roman"/>
        <family val="1"/>
        <charset val="204"/>
      </rPr>
      <t>(ж.д.билет плацк.) Иркутск-Братск)</t>
    </r>
  </si>
  <si>
    <t>4. Состав бригады специалистов:</t>
  </si>
  <si>
    <t>человека</t>
  </si>
  <si>
    <t>5. Количество поездок:</t>
  </si>
  <si>
    <t>поездок</t>
  </si>
  <si>
    <t>6. Продолжительность 1 поездки:</t>
  </si>
  <si>
    <t>дней</t>
  </si>
  <si>
    <t>Наименование статьи затрат</t>
  </si>
  <si>
    <t>Формула подсчета</t>
  </si>
  <si>
    <t>Стоимость, рублей</t>
  </si>
  <si>
    <t>Примечание</t>
  </si>
  <si>
    <t>Суточные (с учетом дороги)</t>
  </si>
  <si>
    <t>(5+2)*2*700</t>
  </si>
  <si>
    <t>где, 2=(1+1) дней-дорога туда и обратно</t>
  </si>
  <si>
    <t>Оплата проживания</t>
  </si>
  <si>
    <t>5*2*1*4000</t>
  </si>
  <si>
    <t>Оплата проезда</t>
  </si>
  <si>
    <t>Итого командировочные затраты, рублей:</t>
  </si>
  <si>
    <t>* Затраты на командировочные расходы оплачиваются Подрядчику по факту понесенных затрат при условии предоставления подтверждающих документов</t>
  </si>
  <si>
    <t>Разработка ТЗ, ПД и РД</t>
  </si>
  <si>
    <t>Командировочные затраты</t>
  </si>
  <si>
    <t>Расчет № 1</t>
  </si>
  <si>
    <t>1. Определение базовой цены разработки ТЗ проектной документации на АСУТП</t>
  </si>
  <si>
    <t>1.1. Определение Бтз по табл. 1 СБЦ</t>
  </si>
  <si>
    <t>Основные факторы, определяющие трудоемкость разработки</t>
  </si>
  <si>
    <t>Кол-во баллов (Бтз)</t>
  </si>
  <si>
    <t>1. Количество технологических операций, выполняемых на ТОУ Ф3</t>
  </si>
  <si>
    <t>2. Количество переменых, характеризующих ТОУ Ф4</t>
  </si>
  <si>
    <t>Сумма балов Бтз</t>
  </si>
  <si>
    <t>1.2. Определение поправочных коэффициентов  по табл. 3 СБЦ</t>
  </si>
  <si>
    <t>1.3. Расчет базовой цены разработки ТЗ</t>
  </si>
  <si>
    <t>Бтз х  Sтз х К х Кi</t>
  </si>
  <si>
    <r>
      <t xml:space="preserve">Ценностной множитель для ТЗ </t>
    </r>
    <r>
      <rPr>
        <b/>
        <sz val="11"/>
        <color indexed="8"/>
        <rFont val="Times New Roman"/>
        <family val="1"/>
        <charset val="204"/>
      </rPr>
      <t>Sтз</t>
    </r>
    <r>
      <rPr>
        <sz val="11"/>
        <color indexed="8"/>
        <rFont val="Times New Roman"/>
        <family val="1"/>
        <charset val="204"/>
      </rPr>
      <t xml:space="preserve">  по п. 2.10.2 СБЦ</t>
    </r>
  </si>
  <si>
    <t>Цбаз ТЗ=</t>
  </si>
  <si>
    <t>Трудоёмкость разработки ТЗ на АСУ ТП (ТЧ, табл.1):</t>
  </si>
  <si>
    <t>1.Количество технологических операций, выполняемых на ТОУ Ф3</t>
  </si>
  <si>
    <t>Определение общего поправочного коэффициента на разработку ТЗ, Кобщ:</t>
  </si>
  <si>
    <t>Прочие затраты</t>
  </si>
  <si>
    <t>К12</t>
  </si>
  <si>
    <t>К1=0,4 -  АСУТП не является впервые разрабатываемой</t>
  </si>
  <si>
    <r>
      <t xml:space="preserve">Приложение  № </t>
    </r>
    <r>
      <rPr>
        <sz val="11"/>
        <rFont val="Times New Roman"/>
        <family val="1"/>
        <charset val="204"/>
      </rPr>
      <t>12</t>
    </r>
  </si>
  <si>
    <t xml:space="preserve"> к  договору от  "____" ____________ 2022  г.   № 0__/02/2022</t>
  </si>
  <si>
    <r>
      <rPr>
        <sz val="12"/>
        <rFont val="Times New Roman"/>
        <family val="1"/>
        <charset val="204"/>
      </rPr>
      <t xml:space="preserve">Заказчик: </t>
    </r>
    <r>
      <rPr>
        <b/>
        <i/>
        <u/>
        <sz val="12"/>
        <rFont val="Times New Roman"/>
        <family val="1"/>
        <charset val="204"/>
      </rPr>
      <t>филиал  ООО "ЕвроСибЭнерго-Гидрогенерация"  "Братская ГЭС"</t>
    </r>
  </si>
  <si>
    <t>Календарный график выполнения работ</t>
  </si>
  <si>
    <t>№ пп</t>
  </si>
  <si>
    <t>Наименование работ и затрат</t>
  </si>
  <si>
    <t>Дог цена, руб.</t>
  </si>
  <si>
    <t>ВСЕГО С УЧЕТОМ НДС</t>
  </si>
  <si>
    <t>ПОДРЯДЧИК:</t>
  </si>
  <si>
    <t xml:space="preserve">______________ </t>
  </si>
  <si>
    <t>" _____ " ____________ 2022  г.</t>
  </si>
  <si>
    <t>Директор                                                                       ООО "Стройресурс Холдинг"</t>
  </si>
  <si>
    <t>" _____ " ____________ 2021 г.</t>
  </si>
  <si>
    <t>Подрядчик:</t>
  </si>
  <si>
    <t xml:space="preserve">Разработка и согласование ПД </t>
  </si>
  <si>
    <t xml:space="preserve">Разработка и согласование РД </t>
  </si>
  <si>
    <t>Разработка и согласование ТЗ</t>
  </si>
  <si>
    <t>на предпроектное обследование, разработка и обоснование основных технических решений</t>
  </si>
  <si>
    <t>Предпроектное обследование, разработка и обоснование основных технических решений</t>
  </si>
  <si>
    <t>Смета № 2</t>
  </si>
  <si>
    <t>4.10</t>
  </si>
  <si>
    <t>Ю.А.Золотухин</t>
  </si>
  <si>
    <t>Начальник СМГТС Братской ГЭС</t>
  </si>
  <si>
    <r>
      <rPr>
        <u/>
        <sz val="11"/>
        <color theme="1"/>
        <rFont val="Times New Roman"/>
        <family val="1"/>
        <charset val="204"/>
      </rPr>
      <t>Основание:</t>
    </r>
    <r>
      <rPr>
        <sz val="11"/>
        <color theme="1"/>
        <rFont val="Times New Roman"/>
        <family val="1"/>
        <charset val="204"/>
      </rPr>
      <t xml:space="preserve"> Задание на разработку технического задания, проектной и рабочей документации, утвержденное 12.12.2023 г. заместителем директора по производству- главным инженером ООО "ЕвроСибЭнерго-Гидрогенерация" Ю.В. Дворянским </t>
    </r>
  </si>
  <si>
    <t>«Создание автоматизированной системы гидростатического нивелирования правобережной дренажной галереи Братской ГЭС»</t>
  </si>
  <si>
    <t>по объекту: «Создание автоматизированной системы гидростатического нивелирования правобережной дренажной галереи Братской ГЭС»</t>
  </si>
  <si>
    <r>
      <rPr>
        <sz val="11"/>
        <rFont val="Times New Roman"/>
        <family val="1"/>
        <charset val="204"/>
      </rPr>
      <t xml:space="preserve"> по объекту: </t>
    </r>
    <r>
      <rPr>
        <b/>
        <sz val="11"/>
        <rFont val="Times New Roman"/>
        <family val="1"/>
        <charset val="204"/>
      </rPr>
      <t xml:space="preserve"> «Создание автоматизированной системы гидростатического нивелирования правобережной дренажной галереи Братской ГЭС»</t>
    </r>
  </si>
  <si>
    <t>"__  " ________2024г</t>
  </si>
  <si>
    <t>"______ " ___________2024г</t>
  </si>
  <si>
    <t>Составлен в ценах по состоянию на 4 кв. 2023г</t>
  </si>
  <si>
    <t>Инженер по ПСР 1 кат. ОКС Братской ГЭС</t>
  </si>
  <si>
    <t>4-10</t>
  </si>
  <si>
    <t>2429*1*2*2</t>
  </si>
  <si>
    <r>
      <rPr>
        <sz val="12"/>
        <rFont val="Times New Roman"/>
        <family val="1"/>
        <charset val="204"/>
      </rPr>
      <t>по объекту :</t>
    </r>
    <r>
      <rPr>
        <b/>
        <sz val="12"/>
        <rFont val="Times New Roman"/>
        <family val="1"/>
        <charset val="204"/>
      </rPr>
      <t xml:space="preserve"> «Создание автоматизированной системы гидростатического нивелирования правобережной дренажной галереи Братской ГЭС»</t>
    </r>
  </si>
  <si>
    <t>период</t>
  </si>
  <si>
    <t>с момента заключения договора -14.04.2024</t>
  </si>
  <si>
    <t>15.04.2024-31.05.2024</t>
  </si>
  <si>
    <t>01.06.2024-30.09.2024</t>
  </si>
  <si>
    <t>01.10.2024-27.12.2024</t>
  </si>
  <si>
    <t>Проведение предпроектного обследования текущего состояния дренажной галереи Филиала Братская ГЭС ООО "ЕвроСибЭнерго-Гидрогенерация":</t>
  </si>
  <si>
    <t>Формирование и предоставление заказчику отчета (пояснительной записки) о проведенном предпроектном обследовании</t>
  </si>
  <si>
    <r>
      <t xml:space="preserve">Коэффициент пересчета базовой стоимости работ      (4 квартал 2023 г.),                                  </t>
    </r>
    <r>
      <rPr>
        <b/>
        <sz val="9"/>
        <rFont val="Times New Roman"/>
        <family val="1"/>
        <charset val="204"/>
      </rPr>
      <t>К пер</t>
    </r>
    <r>
      <rPr>
        <sz val="9"/>
        <rFont val="Times New Roman"/>
        <family val="1"/>
        <charset val="204"/>
      </rPr>
      <t xml:space="preserve"> </t>
    </r>
  </si>
  <si>
    <t xml:space="preserve">Основание: Задание на разработку технического задания, проектной и рабочей документации, утвержденное 12.12.2023 г. заместителем директора по производству- главным инженером ООО "ЕвроСибЭнерго-Гидрогенерация" Ю.В. Дворянским </t>
  </si>
  <si>
    <t>Инженер по ПСР 1 кат ОКС Братской ГЭС</t>
  </si>
  <si>
    <t>Итого текущая стоимость 4кв.2023г.</t>
  </si>
  <si>
    <t xml:space="preserve">Коэффициент инфляции Кi на 4 кв-л 2023 г. к уровню цен 2001г. </t>
  </si>
  <si>
    <t>АСУТП не является впервые разрабатываемой : экспертно определяемая доля повторно используемых проектных решений в общем количестве проектных решений  по АСУТП свыше 65 до 70 %; (табл.3, п.1; табл.4)</t>
  </si>
  <si>
    <t>АСУТП не является впервые разрабатываемой : экспертно определяемая доля повторно используемых проектных решений в общем количестве проектных решений  по АСУТП свыше 65 до 75 %; (табл.3, п.1; табл.4)</t>
  </si>
  <si>
    <t>К1=0,4 -  АСУТП не является впервые разрабатываемой : экспертно определяемая доля повторно используемых проектных решений в общем количестве проектных решений  по АСУТП свыше 65 до 70 %; (табл.3, п.1; табл.4)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</si>
</sst>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_-;\-* #,##0.00_-;_-* &quot;-&quot;??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00"/>
    <numFmt numFmtId="169" formatCode="#,##0_р_."/>
    <numFmt numFmtId="170" formatCode="0.0"/>
    <numFmt numFmtId="171" formatCode="0.0%"/>
    <numFmt numFmtId="172" formatCode="#,##0.000"/>
    <numFmt numFmtId="173" formatCode="General_)"/>
    <numFmt numFmtId="174" formatCode="_-* #,##0&quot;?.&quot;_-;\-* #,##0&quot;?.&quot;_-;_-* &quot;-&quot;&quot;?.&quot;_-;_-@_-"/>
    <numFmt numFmtId="175" formatCode="_-* #,##0.00&quot;?.&quot;_-;\-* #,##0.00&quot;?.&quot;_-;_-* &quot;-&quot;??&quot;?.&quot;_-;_-@_-"/>
    <numFmt numFmtId="176" formatCode="_(* #,##0_);_(* \(#,##0\);_(* &quot;-&quot;_);_(@_)"/>
    <numFmt numFmtId="177" formatCode="_(* #,##0.00_);_(* \(#,##0.00\);_(* &quot;-&quot;??_);_(@_)"/>
    <numFmt numFmtId="178" formatCode="&quot;$&quot;#,##0_);[Red]\(&quot;$&quot;#,##0\)"/>
    <numFmt numFmtId="179" formatCode="_(&quot;$&quot;* #,##0.00_);_(&quot;$&quot;* \(#,##0.00\);_(&quot;$&quot;* &quot;-&quot;??_);_(@_)"/>
    <numFmt numFmtId="180" formatCode="_-* #,##0.00[$€-1]_-;\-* #,##0.00[$€-1]_-;_-* &quot;-&quot;??[$€-1]_-"/>
    <numFmt numFmtId="181" formatCode="#,##0.00\ &quot;DM&quot;;\-#,##0.00\ &quot;DM&quot;"/>
    <numFmt numFmtId="182" formatCode="_-* #,##0_?_._-;\-* #,##0_?_._-;_-* &quot;-&quot;_?_._-;_-@_-"/>
    <numFmt numFmtId="183" formatCode="_-* #,##0.00_?_._-;\-* #,##0.00_?_._-;_-* &quot;-&quot;??_?_._-;_-@_-"/>
    <numFmt numFmtId="184" formatCode="mmmm\ d\,\ yyyy"/>
    <numFmt numFmtId="185" formatCode="_-* #,##0.00\ _р_._-;\-* #,##0.00\ _р_._-;_-* &quot;-&quot;??\ _р_._-;_-@_-"/>
    <numFmt numFmtId="186" formatCode="\ #,##0.00&quot;    &quot;;\-#,##0.00&quot;    &quot;;&quot; -&quot;#&quot;    &quot;;@\ "/>
    <numFmt numFmtId="187" formatCode="#,##0&quot;р.&quot;"/>
    <numFmt numFmtId="188" formatCode="0.0000"/>
    <numFmt numFmtId="189" formatCode="_-* #,##0.00\ _₽_-;\-* #,##0.00\ _₽_-;_-* &quot;-&quot;??\ _₽_-;_-@_-"/>
  </numFmts>
  <fonts count="11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10"/>
      <name val="MS Sans Serif"/>
      <family val="2"/>
      <charset val="204"/>
    </font>
    <font>
      <i/>
      <sz val="10"/>
      <name val="Arial"/>
      <family val="2"/>
      <charset val="204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1"/>
      <name val="Times New Roman Cyr"/>
      <charset val="204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5"/>
      <color indexed="62"/>
      <name val="Calibri"/>
      <family val="2"/>
      <charset val="204"/>
    </font>
    <font>
      <b/>
      <sz val="10"/>
      <name val="NTHelvetica/Cyrillic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b/>
      <sz val="11"/>
      <name val="Helv"/>
    </font>
    <font>
      <sz val="12"/>
      <name val="Arial"/>
      <family val="2"/>
      <charset val="204"/>
    </font>
    <font>
      <sz val="10"/>
      <name val="Arial Cyr"/>
    </font>
    <font>
      <sz val="8"/>
      <name val="Helv"/>
      <charset val="204"/>
    </font>
    <font>
      <sz val="7"/>
      <name val="Arial"/>
      <family val="2"/>
    </font>
    <font>
      <sz val="10"/>
      <name val="TimesET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12"/>
      <name val="MS Sans Serif"/>
      <family val="2"/>
      <charset val="204"/>
    </font>
    <font>
      <b/>
      <sz val="9"/>
      <color indexed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0"/>
      <name val="NTHarmonica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color theme="3" tint="0.5999938962981048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u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Arial Cyr"/>
      <charset val="204"/>
    </font>
    <font>
      <b/>
      <sz val="12"/>
      <name val="Times New Roman"/>
      <family val="1"/>
    </font>
    <font>
      <sz val="11"/>
      <name val="Times New Roman"/>
      <family val="1"/>
    </font>
  </fonts>
  <fills count="5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70">
    <xf numFmtId="0" fontId="0" fillId="0" borderId="0"/>
    <xf numFmtId="0" fontId="5" fillId="0" borderId="0">
      <alignment horizontal="center"/>
    </xf>
    <xf numFmtId="0" fontId="11" fillId="0" borderId="0"/>
    <xf numFmtId="0" fontId="11" fillId="0" borderId="0"/>
    <xf numFmtId="0" fontId="13" fillId="0" borderId="0"/>
    <xf numFmtId="0" fontId="10" fillId="0" borderId="0"/>
    <xf numFmtId="0" fontId="14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>
      <alignment horizontal="left" vertical="center"/>
    </xf>
    <xf numFmtId="0" fontId="17" fillId="19" borderId="0">
      <alignment horizontal="center" vertical="center"/>
    </xf>
    <xf numFmtId="0" fontId="17" fillId="19" borderId="0">
      <alignment horizontal="center" vertical="center"/>
    </xf>
    <xf numFmtId="0" fontId="5" fillId="0" borderId="1">
      <alignment horizontal="center"/>
    </xf>
    <xf numFmtId="0" fontId="11" fillId="0" borderId="0">
      <alignment vertical="top"/>
    </xf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3" borderId="0" applyNumberFormat="0" applyBorder="0" applyAlignment="0" applyProtection="0"/>
    <xf numFmtId="0" fontId="18" fillId="10" borderId="5" applyNumberFormat="0" applyAlignment="0" applyProtection="0"/>
    <xf numFmtId="0" fontId="5" fillId="0" borderId="6">
      <alignment horizontal="center"/>
    </xf>
    <xf numFmtId="0" fontId="5" fillId="0" borderId="0">
      <alignment vertical="top"/>
    </xf>
    <xf numFmtId="0" fontId="19" fillId="24" borderId="7" applyNumberFormat="0" applyAlignment="0" applyProtection="0"/>
    <xf numFmtId="0" fontId="20" fillId="24" borderId="5" applyNumberFormat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0"/>
    <xf numFmtId="0" fontId="24" fillId="0" borderId="1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25" fillId="25" borderId="12" applyNumberFormat="0" applyAlignment="0" applyProtection="0"/>
    <xf numFmtId="0" fontId="5" fillId="0" borderId="6">
      <alignment horizontal="center" wrapText="1"/>
    </xf>
    <xf numFmtId="0" fontId="11" fillId="0" borderId="0">
      <alignment vertical="top"/>
    </xf>
    <xf numFmtId="0" fontId="11" fillId="0" borderId="0"/>
    <xf numFmtId="0" fontId="26" fillId="0" borderId="0" applyNumberFormat="0" applyFill="0" applyBorder="0" applyAlignment="0" applyProtection="0"/>
    <xf numFmtId="0" fontId="27" fillId="26" borderId="0" applyNumberFormat="0" applyBorder="0" applyAlignment="0" applyProtection="0"/>
    <xf numFmtId="0" fontId="11" fillId="0" borderId="0"/>
    <xf numFmtId="0" fontId="5" fillId="0" borderId="0"/>
    <xf numFmtId="0" fontId="5" fillId="0" borderId="6">
      <alignment horizontal="center" wrapText="1"/>
    </xf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0" fontId="11" fillId="27" borderId="13" applyNumberFormat="0" applyFont="0" applyAlignment="0" applyProtection="0"/>
    <xf numFmtId="0" fontId="5" fillId="0" borderId="6">
      <alignment horizontal="center"/>
    </xf>
    <xf numFmtId="0" fontId="5" fillId="0" borderId="6">
      <alignment horizontal="center" wrapText="1"/>
    </xf>
    <xf numFmtId="0" fontId="11" fillId="0" borderId="0"/>
    <xf numFmtId="0" fontId="30" fillId="0" borderId="14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31" fillId="0" borderId="0" applyNumberFormat="0" applyFill="0" applyBorder="0" applyAlignment="0" applyProtection="0"/>
    <xf numFmtId="0" fontId="5" fillId="0" borderId="0">
      <alignment horizontal="left" vertical="top"/>
    </xf>
    <xf numFmtId="0" fontId="32" fillId="7" borderId="0" applyNumberFormat="0" applyBorder="0" applyAlignment="0" applyProtection="0"/>
    <xf numFmtId="0" fontId="5" fillId="0" borderId="0"/>
    <xf numFmtId="0" fontId="11" fillId="0" borderId="0">
      <alignment vertical="top"/>
    </xf>
    <xf numFmtId="0" fontId="5" fillId="0" borderId="6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6">
      <alignment horizontal="center" wrapText="1"/>
    </xf>
    <xf numFmtId="0" fontId="11" fillId="0" borderId="0">
      <alignment vertical="top"/>
    </xf>
    <xf numFmtId="0" fontId="11" fillId="0" borderId="0"/>
    <xf numFmtId="0" fontId="11" fillId="0" borderId="0"/>
    <xf numFmtId="0" fontId="33" fillId="0" borderId="0"/>
    <xf numFmtId="0" fontId="5" fillId="0" borderId="6">
      <alignment horizontal="center" wrapText="1"/>
    </xf>
    <xf numFmtId="0" fontId="5" fillId="0" borderId="6">
      <alignment horizontal="center"/>
    </xf>
    <xf numFmtId="0" fontId="5" fillId="0" borderId="6">
      <alignment horizontal="center" wrapText="1"/>
    </xf>
    <xf numFmtId="0" fontId="11" fillId="0" borderId="0"/>
    <xf numFmtId="0" fontId="17" fillId="19" borderId="0">
      <alignment horizontal="right" vertical="center"/>
    </xf>
    <xf numFmtId="0" fontId="17" fillId="19" borderId="0">
      <alignment horizontal="left" vertical="center"/>
    </xf>
    <xf numFmtId="0" fontId="17" fillId="19" borderId="0">
      <alignment horizontal="center" vertical="center"/>
    </xf>
    <xf numFmtId="0" fontId="34" fillId="19" borderId="0">
      <alignment horizontal="left" vertical="center"/>
    </xf>
    <xf numFmtId="0" fontId="35" fillId="19" borderId="0">
      <alignment horizontal="left" vertical="top"/>
    </xf>
    <xf numFmtId="0" fontId="17" fillId="19" borderId="0">
      <alignment horizontal="center" vertical="top"/>
    </xf>
    <xf numFmtId="0" fontId="34" fillId="19" borderId="0">
      <alignment horizontal="left" vertical="center"/>
    </xf>
    <xf numFmtId="0" fontId="17" fillId="19" borderId="0">
      <alignment horizontal="center" vertical="center"/>
    </xf>
    <xf numFmtId="0" fontId="35" fillId="19" borderId="0">
      <alignment horizontal="center" vertical="center"/>
    </xf>
    <xf numFmtId="0" fontId="36" fillId="19" borderId="0">
      <alignment horizontal="center" vertical="center"/>
    </xf>
    <xf numFmtId="0" fontId="17" fillId="19" borderId="0">
      <alignment horizontal="center" vertical="center"/>
    </xf>
    <xf numFmtId="0" fontId="17" fillId="19" borderId="0">
      <alignment horizontal="left" vertical="center"/>
    </xf>
    <xf numFmtId="0" fontId="17" fillId="19" borderId="0">
      <alignment horizontal="left" vertical="center"/>
    </xf>
    <xf numFmtId="167" fontId="13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9" fillId="0" borderId="0"/>
    <xf numFmtId="173" fontId="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8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" fontId="39" fillId="0" borderId="0">
      <alignment vertical="center"/>
    </xf>
    <xf numFmtId="0" fontId="14" fillId="0" borderId="0"/>
    <xf numFmtId="0" fontId="14" fillId="0" borderId="0"/>
    <xf numFmtId="0" fontId="14" fillId="0" borderId="0"/>
    <xf numFmtId="4" fontId="39" fillId="0" borderId="0">
      <alignment vertical="center"/>
    </xf>
    <xf numFmtId="4" fontId="39" fillId="0" borderId="0">
      <alignment vertical="center"/>
    </xf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4" fontId="39" fillId="0" borderId="0">
      <alignment vertical="center"/>
    </xf>
    <xf numFmtId="0" fontId="14" fillId="0" borderId="0"/>
    <xf numFmtId="4" fontId="39" fillId="0" borderId="0">
      <alignment vertical="center"/>
    </xf>
    <xf numFmtId="4" fontId="39" fillId="0" borderId="0">
      <alignment vertical="center"/>
    </xf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39" fillId="0" borderId="0">
      <alignment vertical="center"/>
    </xf>
    <xf numFmtId="4" fontId="39" fillId="0" borderId="0">
      <alignment vertical="center"/>
    </xf>
    <xf numFmtId="0" fontId="10" fillId="0" borderId="0"/>
    <xf numFmtId="4" fontId="39" fillId="0" borderId="0">
      <alignment vertical="center"/>
    </xf>
    <xf numFmtId="0" fontId="1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14" fillId="0" borderId="0"/>
    <xf numFmtId="4" fontId="39" fillId="0" borderId="0">
      <alignment vertical="center"/>
    </xf>
    <xf numFmtId="4" fontId="39" fillId="0" borderId="0">
      <alignment vertical="center"/>
    </xf>
    <xf numFmtId="4" fontId="40" fillId="0" borderId="0">
      <alignment vertical="center"/>
    </xf>
    <xf numFmtId="0" fontId="14" fillId="0" borderId="0"/>
    <xf numFmtId="0" fontId="14" fillId="0" borderId="0"/>
    <xf numFmtId="0" fontId="10" fillId="0" borderId="0"/>
    <xf numFmtId="4" fontId="39" fillId="0" borderId="0">
      <alignment vertical="center"/>
    </xf>
    <xf numFmtId="0" fontId="14" fillId="0" borderId="0"/>
    <xf numFmtId="4" fontId="39" fillId="0" borderId="0">
      <alignment vertical="center"/>
    </xf>
    <xf numFmtId="0" fontId="10" fillId="0" borderId="0"/>
    <xf numFmtId="0" fontId="10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16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5" fillId="32" borderId="0" applyNumberFormat="0" applyBorder="0" applyAlignment="0" applyProtection="0"/>
    <xf numFmtId="0" fontId="15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6" borderId="0" applyNumberFormat="0" applyBorder="0" applyAlignment="0" applyProtection="0"/>
    <xf numFmtId="0" fontId="15" fillId="37" borderId="0" applyNumberFormat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8" borderId="0" applyNumberFormat="0" applyBorder="0" applyAlignment="0" applyProtection="0"/>
    <xf numFmtId="0" fontId="15" fillId="32" borderId="0" applyNumberFormat="0" applyBorder="0" applyAlignment="0" applyProtection="0"/>
    <xf numFmtId="0" fontId="15" fillId="39" borderId="0" applyNumberFormat="0" applyBorder="0" applyAlignment="0" applyProtection="0"/>
    <xf numFmtId="0" fontId="16" fillId="39" borderId="0" applyNumberFormat="0" applyBorder="0" applyAlignment="0" applyProtection="0"/>
    <xf numFmtId="0" fontId="41" fillId="40" borderId="0" applyNumberFormat="0" applyBorder="0" applyAlignment="0" applyProtection="0"/>
    <xf numFmtId="0" fontId="42" fillId="41" borderId="5" applyNumberFormat="0" applyAlignment="0" applyProtection="0"/>
    <xf numFmtId="0" fontId="43" fillId="0" borderId="0"/>
    <xf numFmtId="0" fontId="25" fillId="34" borderId="12" applyNumberFormat="0" applyAlignment="0" applyProtection="0"/>
    <xf numFmtId="176" fontId="44" fillId="0" borderId="0" applyFont="0" applyFill="0" applyBorder="0" applyAlignment="0" applyProtection="0"/>
    <xf numFmtId="177" fontId="44" fillId="0" borderId="0" applyFont="0" applyFill="0" applyBorder="0" applyAlignment="0" applyProtection="0"/>
    <xf numFmtId="0" fontId="45" fillId="41" borderId="0" applyNumberFormat="0" applyFill="0">
      <alignment vertical="center"/>
    </xf>
    <xf numFmtId="178" fontId="46" fillId="0" borderId="0" applyFont="0" applyFill="0" applyBorder="0" applyAlignment="0" applyProtection="0"/>
    <xf numFmtId="179" fontId="44" fillId="0" borderId="0" applyFont="0" applyFill="0" applyBorder="0" applyAlignment="0" applyProtection="0"/>
    <xf numFmtId="173" fontId="47" fillId="0" borderId="0">
      <alignment horizontal="center"/>
    </xf>
    <xf numFmtId="0" fontId="24" fillId="42" borderId="0" applyNumberFormat="0" applyBorder="0" applyAlignment="0" applyProtection="0"/>
    <xf numFmtId="0" fontId="24" fillId="43" borderId="0" applyNumberFormat="0" applyBorder="0" applyAlignment="0" applyProtection="0"/>
    <xf numFmtId="0" fontId="24" fillId="44" borderId="0" applyNumberFormat="0" applyBorder="0" applyAlignment="0" applyProtection="0"/>
    <xf numFmtId="0" fontId="48" fillId="0" borderId="0" applyNumberFormat="0" applyAlignment="0"/>
    <xf numFmtId="0" fontId="49" fillId="0" borderId="0" applyNumberFormat="0" applyAlignment="0"/>
    <xf numFmtId="0" fontId="50" fillId="0" borderId="0" applyNumberFormat="0" applyAlignment="0"/>
    <xf numFmtId="180" fontId="5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52" fillId="0" borderId="0" applyNumberFormat="0" applyFill="0" applyBorder="0" applyProtection="0">
      <alignment vertical="top" wrapText="1"/>
    </xf>
    <xf numFmtId="0" fontId="32" fillId="35" borderId="0" applyNumberFormat="0" applyBorder="0" applyAlignment="0" applyProtection="0"/>
    <xf numFmtId="38" fontId="53" fillId="3" borderId="0" applyNumberFormat="0" applyBorder="0" applyAlignment="0" applyProtection="0"/>
    <xf numFmtId="3" fontId="54" fillId="0" borderId="0"/>
    <xf numFmtId="0" fontId="55" fillId="0" borderId="0">
      <alignment horizontal="left"/>
    </xf>
    <xf numFmtId="0" fontId="56" fillId="0" borderId="20" applyNumberFormat="0" applyFill="0" applyAlignment="0" applyProtection="0"/>
    <xf numFmtId="0" fontId="57" fillId="0" borderId="0">
      <alignment horizontal="left" vertical="top" wrapText="1"/>
    </xf>
    <xf numFmtId="0" fontId="58" fillId="0" borderId="21" applyNumberFormat="0" applyFill="0" applyAlignment="0" applyProtection="0"/>
    <xf numFmtId="0" fontId="58" fillId="0" borderId="0" applyNumberFormat="0" applyFill="0" applyBorder="0" applyAlignment="0" applyProtection="0"/>
    <xf numFmtId="0" fontId="11" fillId="0" borderId="0"/>
    <xf numFmtId="0" fontId="18" fillId="39" borderId="5" applyNumberFormat="0" applyAlignment="0" applyProtection="0"/>
    <xf numFmtId="10" fontId="53" fillId="45" borderId="6" applyNumberFormat="0" applyBorder="0" applyAlignment="0" applyProtection="0"/>
    <xf numFmtId="0" fontId="18" fillId="39" borderId="5" applyNumberFormat="0" applyAlignment="0" applyProtection="0"/>
    <xf numFmtId="0" fontId="59" fillId="0" borderId="14" applyNumberFormat="0" applyFill="0" applyAlignment="0" applyProtection="0"/>
    <xf numFmtId="0" fontId="60" fillId="0" borderId="22"/>
    <xf numFmtId="0" fontId="27" fillId="46" borderId="0" applyNumberFormat="0" applyBorder="0" applyAlignment="0" applyProtection="0"/>
    <xf numFmtId="0" fontId="61" fillId="0" borderId="0" applyNumberFormat="0" applyFill="0" applyBorder="0" applyAlignment="0" applyProtection="0"/>
    <xf numFmtId="181" fontId="62" fillId="0" borderId="0"/>
    <xf numFmtId="0" fontId="63" fillId="0" borderId="0"/>
    <xf numFmtId="0" fontId="64" fillId="0" borderId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38" fontId="62" fillId="0" borderId="0" applyFont="0" applyFill="0" applyBorder="0" applyAlignment="0" applyProtection="0"/>
    <xf numFmtId="40" fontId="62" fillId="0" borderId="0" applyFont="0" applyFill="0" applyBorder="0" applyAlignment="0" applyProtection="0"/>
    <xf numFmtId="0" fontId="19" fillId="41" borderId="7" applyNumberFormat="0" applyAlignment="0" applyProtection="0"/>
    <xf numFmtId="10" fontId="9" fillId="0" borderId="0" applyFont="0" applyFill="0" applyBorder="0" applyAlignment="0" applyProtection="0"/>
    <xf numFmtId="4" fontId="65" fillId="0" borderId="0" applyFont="0" applyFill="0" applyBorder="0" applyProtection="0">
      <alignment horizontal="right" vertical="top" wrapText="1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4" borderId="0">
      <alignment horizontal="center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left" vertical="top"/>
    </xf>
    <xf numFmtId="0" fontId="66" fillId="47" borderId="0">
      <alignment horizontal="right" vertical="center"/>
    </xf>
    <xf numFmtId="0" fontId="17" fillId="19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17" fillId="4" borderId="0">
      <alignment horizontal="left" vertical="top"/>
    </xf>
    <xf numFmtId="0" fontId="66" fillId="47" borderId="0">
      <alignment horizontal="left" vertical="center"/>
    </xf>
    <xf numFmtId="0" fontId="66" fillId="47" borderId="0">
      <alignment horizontal="center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4" borderId="0">
      <alignment horizontal="left" vertical="top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7" fillId="47" borderId="0">
      <alignment horizontal="left" vertical="center"/>
    </xf>
    <xf numFmtId="0" fontId="17" fillId="4" borderId="0">
      <alignment horizontal="center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17" fillId="19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17" fillId="4" borderId="0">
      <alignment horizontal="left" vertical="center"/>
    </xf>
    <xf numFmtId="0" fontId="66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34" fillId="19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17" fillId="4" borderId="0">
      <alignment horizontal="right" vertical="center"/>
    </xf>
    <xf numFmtId="0" fontId="68" fillId="19" borderId="0">
      <alignment horizontal="left" vertical="top"/>
    </xf>
    <xf numFmtId="0" fontId="69" fillId="47" borderId="0">
      <alignment horizontal="left" vertical="top"/>
    </xf>
    <xf numFmtId="0" fontId="70" fillId="47" borderId="0">
      <alignment horizontal="left" vertical="top"/>
    </xf>
    <xf numFmtId="0" fontId="68" fillId="4" borderId="0">
      <alignment horizontal="left" vertical="top"/>
    </xf>
    <xf numFmtId="0" fontId="71" fillId="19" borderId="0">
      <alignment horizontal="center" vertical="top"/>
    </xf>
    <xf numFmtId="0" fontId="72" fillId="47" borderId="0">
      <alignment horizontal="center" vertical="top"/>
    </xf>
    <xf numFmtId="0" fontId="66" fillId="47" borderId="0">
      <alignment horizontal="center" vertical="top"/>
    </xf>
    <xf numFmtId="0" fontId="71" fillId="4" borderId="0">
      <alignment horizontal="center" vertical="top"/>
    </xf>
    <xf numFmtId="0" fontId="69" fillId="47" borderId="0">
      <alignment horizontal="left" vertical="top"/>
    </xf>
    <xf numFmtId="0" fontId="67" fillId="47" borderId="0">
      <alignment horizontal="left" vertical="center"/>
    </xf>
    <xf numFmtId="0" fontId="68" fillId="4" borderId="0">
      <alignment horizontal="left" vertical="top"/>
    </xf>
    <xf numFmtId="0" fontId="72" fillId="47" borderId="0">
      <alignment horizontal="left" vertical="top"/>
    </xf>
    <xf numFmtId="0" fontId="66" fillId="47" borderId="0">
      <alignment horizontal="center" vertical="center"/>
    </xf>
    <xf numFmtId="0" fontId="70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72" fillId="47" borderId="0">
      <alignment horizontal="center" vertical="center"/>
    </xf>
    <xf numFmtId="0" fontId="17" fillId="4" borderId="0">
      <alignment horizontal="center" vertical="center"/>
    </xf>
    <xf numFmtId="0" fontId="66" fillId="47" borderId="0">
      <alignment horizontal="center" vertical="center"/>
    </xf>
    <xf numFmtId="0" fontId="17" fillId="19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71" fillId="4" borderId="0">
      <alignment horizontal="center" vertical="center"/>
    </xf>
    <xf numFmtId="0" fontId="70" fillId="47" borderId="0">
      <alignment horizontal="center" vertical="center"/>
    </xf>
    <xf numFmtId="0" fontId="66" fillId="47" borderId="0">
      <alignment horizontal="left" vertical="top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3" fillId="47" borderId="0">
      <alignment horizontal="center" vertical="center"/>
    </xf>
    <xf numFmtId="0" fontId="35" fillId="4" borderId="0">
      <alignment horizontal="center" vertical="center"/>
    </xf>
    <xf numFmtId="0" fontId="70" fillId="47" borderId="0">
      <alignment horizontal="center" vertical="center"/>
    </xf>
    <xf numFmtId="0" fontId="35" fillId="19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36" fillId="4" borderId="0">
      <alignment horizontal="center" vertical="center"/>
    </xf>
    <xf numFmtId="0" fontId="73" fillId="47" borderId="0">
      <alignment horizontal="center" vertical="center"/>
    </xf>
    <xf numFmtId="0" fontId="66" fillId="47" borderId="0">
      <alignment horizontal="left" vertical="top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69" fillId="47" borderId="0">
      <alignment horizontal="center" vertical="center"/>
    </xf>
    <xf numFmtId="0" fontId="36" fillId="4" borderId="0">
      <alignment horizontal="center" vertical="center"/>
    </xf>
    <xf numFmtId="0" fontId="73" fillId="47" borderId="0">
      <alignment horizontal="center" vertical="center"/>
    </xf>
    <xf numFmtId="0" fontId="36" fillId="19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68" fillId="4" borderId="0">
      <alignment horizontal="center" vertical="center"/>
    </xf>
    <xf numFmtId="0" fontId="66" fillId="47" borderId="0">
      <alignment horizontal="center" vertical="center"/>
    </xf>
    <xf numFmtId="0" fontId="17" fillId="19" borderId="0">
      <alignment horizontal="center" vertical="center"/>
    </xf>
    <xf numFmtId="0" fontId="17" fillId="4" borderId="0">
      <alignment horizontal="center" vertical="center"/>
    </xf>
    <xf numFmtId="0" fontId="66" fillId="47" borderId="0">
      <alignment horizontal="center" vertical="center"/>
    </xf>
    <xf numFmtId="0" fontId="17" fillId="19" borderId="0">
      <alignment horizontal="center" vertical="center"/>
    </xf>
    <xf numFmtId="0" fontId="17" fillId="4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17" fillId="19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17" fillId="4" borderId="0">
      <alignment horizontal="center" vertical="top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4" borderId="0">
      <alignment horizontal="center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74" fillId="0" borderId="0" applyNumberFormat="0" applyFill="0" applyBorder="0" applyAlignment="0" applyProtection="0"/>
    <xf numFmtId="0" fontId="60" fillId="0" borderId="0"/>
    <xf numFmtId="0" fontId="75" fillId="0" borderId="0">
      <alignment horizontal="centerContinuous" vertical="center"/>
    </xf>
    <xf numFmtId="0" fontId="76" fillId="33" borderId="23" applyNumberFormat="0" applyFill="0" applyAlignment="0" applyProtection="0">
      <alignment vertical="top"/>
    </xf>
    <xf numFmtId="0" fontId="77" fillId="0" borderId="0">
      <alignment horizontal="centerContinuous" vertical="center"/>
    </xf>
    <xf numFmtId="0" fontId="24" fillId="0" borderId="24" applyNumberFormat="0" applyFill="0" applyAlignment="0" applyProtection="0"/>
    <xf numFmtId="3" fontId="78" fillId="0" borderId="0"/>
    <xf numFmtId="0" fontId="31" fillId="0" borderId="0" applyNumberFormat="0" applyFill="0" applyBorder="0" applyAlignment="0" applyProtection="0"/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3" borderId="0" applyNumberFormat="0" applyBorder="0" applyAlignment="0" applyProtection="0"/>
    <xf numFmtId="0" fontId="18" fillId="10" borderId="5" applyNumberFormat="0" applyAlignment="0" applyProtection="0"/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19" fillId="24" borderId="7" applyNumberFormat="0" applyAlignment="0" applyProtection="0"/>
    <xf numFmtId="0" fontId="20" fillId="24" borderId="5" applyNumberFormat="0" applyAlignment="0" applyProtection="0"/>
    <xf numFmtId="184" fontId="61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61" fillId="0" borderId="25" applyNumberFormat="0" applyFill="0" applyAlignment="0" applyProtection="0"/>
    <xf numFmtId="0" fontId="25" fillId="25" borderId="12" applyNumberFormat="0" applyAlignment="0" applyProtection="0"/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26" fillId="0" borderId="0" applyNumberFormat="0" applyFill="0" applyBorder="0" applyAlignment="0" applyProtection="0"/>
    <xf numFmtId="0" fontId="27" fillId="2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8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3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/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30" fillId="0" borderId="14" applyNumberFormat="0" applyFill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>
      <alignment vertical="justify"/>
    </xf>
    <xf numFmtId="0" fontId="6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65" fontId="81" fillId="0" borderId="0" applyFont="0" applyFill="0" applyBorder="0" applyAlignment="0" applyProtection="0"/>
    <xf numFmtId="167" fontId="81" fillId="0" borderId="0" applyFont="0" applyFill="0" applyBorder="0" applyAlignment="0" applyProtection="0"/>
    <xf numFmtId="2" fontId="61" fillId="0" borderId="0" applyFill="0" applyBorder="0" applyAlignment="0" applyProtection="0"/>
    <xf numFmtId="165" fontId="11" fillId="0" borderId="0" applyFont="0" applyFill="0" applyBorder="0" applyAlignment="0" applyProtection="0"/>
    <xf numFmtId="185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86" fontId="38" fillId="0" borderId="0" applyFill="0" applyBorder="0" applyAlignment="0" applyProtection="0"/>
    <xf numFmtId="167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7" fontId="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71" fontId="38" fillId="0" borderId="0" applyFill="0" applyBorder="0" applyAlignment="0" applyProtection="0"/>
    <xf numFmtId="167" fontId="15" fillId="0" borderId="0" applyFont="0" applyFill="0" applyBorder="0" applyAlignment="0" applyProtection="0"/>
    <xf numFmtId="167" fontId="11" fillId="0" borderId="0" applyFont="0" applyFill="0" applyBorder="0" applyAlignment="0" applyProtection="0"/>
    <xf numFmtId="187" fontId="9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32" fillId="7" borderId="0" applyNumberFormat="0" applyBorder="0" applyAlignment="0" applyProtection="0"/>
    <xf numFmtId="0" fontId="11" fillId="0" borderId="0" applyFont="0" applyFill="0" applyBorder="0" applyAlignment="0"/>
    <xf numFmtId="3" fontId="78" fillId="0" borderId="0"/>
    <xf numFmtId="0" fontId="10" fillId="0" borderId="0"/>
    <xf numFmtId="0" fontId="53" fillId="0" borderId="0"/>
    <xf numFmtId="0" fontId="33" fillId="0" borderId="0"/>
    <xf numFmtId="0" fontId="15" fillId="0" borderId="0"/>
    <xf numFmtId="43" fontId="33" fillId="0" borderId="0" applyFont="0" applyFill="0" applyBorder="0" applyAlignment="0" applyProtection="0"/>
    <xf numFmtId="0" fontId="46" fillId="0" borderId="0"/>
    <xf numFmtId="0" fontId="33" fillId="0" borderId="0"/>
  </cellStyleXfs>
  <cellXfs count="422">
    <xf numFmtId="0" fontId="0" fillId="0" borderId="0" xfId="0"/>
    <xf numFmtId="0" fontId="5" fillId="0" borderId="0" xfId="0" applyFont="1"/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/>
    </xf>
    <xf numFmtId="170" fontId="5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2" applyFont="1" applyAlignment="1">
      <alignment horizontal="left"/>
    </xf>
    <xf numFmtId="0" fontId="5" fillId="0" borderId="18" xfId="0" applyFont="1" applyBorder="1" applyAlignment="1">
      <alignment vertical="top" wrapText="1"/>
    </xf>
    <xf numFmtId="0" fontId="5" fillId="0" borderId="19" xfId="0" applyFont="1" applyBorder="1" applyAlignment="1">
      <alignment horizontal="left" vertical="top"/>
    </xf>
    <xf numFmtId="0" fontId="5" fillId="0" borderId="18" xfId="0" applyFont="1" applyBorder="1"/>
    <xf numFmtId="0" fontId="37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vertical="top"/>
    </xf>
    <xf numFmtId="0" fontId="3" fillId="0" borderId="0" xfId="863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169" fontId="5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Border="1" applyAlignment="1">
      <alignment horizontal="center" vertical="top" wrapText="1"/>
    </xf>
    <xf numFmtId="2" fontId="5" fillId="0" borderId="0" xfId="598" applyNumberFormat="1" applyFont="1" applyFill="1" applyBorder="1" applyAlignment="1">
      <alignment horizontal="center" vertical="top" wrapText="1"/>
    </xf>
    <xf numFmtId="168" fontId="5" fillId="0" borderId="0" xfId="598" applyNumberFormat="1" applyFont="1" applyBorder="1" applyAlignment="1">
      <alignment horizontal="center" vertical="top" wrapText="1"/>
    </xf>
    <xf numFmtId="3" fontId="7" fillId="0" borderId="0" xfId="598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0" xfId="2" applyFont="1" applyAlignment="1">
      <alignment horizontal="left"/>
    </xf>
    <xf numFmtId="0" fontId="3" fillId="0" borderId="0" xfId="2" applyFont="1" applyFill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83" fillId="0" borderId="1" xfId="0" applyFont="1" applyBorder="1" applyAlignment="1">
      <alignment horizontal="center" vertical="center" wrapText="1"/>
    </xf>
    <xf numFmtId="0" fontId="83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27" xfId="0" applyFont="1" applyBorder="1" applyAlignment="1">
      <alignment vertical="top" wrapText="1"/>
    </xf>
    <xf numFmtId="0" fontId="5" fillId="0" borderId="28" xfId="0" applyFont="1" applyBorder="1"/>
    <xf numFmtId="1" fontId="3" fillId="0" borderId="0" xfId="0" applyNumberFormat="1" applyFont="1" applyAlignment="1">
      <alignment horizontal="left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Fill="1"/>
    <xf numFmtId="0" fontId="4" fillId="0" borderId="0" xfId="4" applyFont="1" applyAlignment="1">
      <alignment horizontal="center" vertical="center"/>
    </xf>
    <xf numFmtId="0" fontId="85" fillId="0" borderId="0" xfId="4" applyFont="1" applyAlignment="1">
      <alignment horizontal="center" vertical="center"/>
    </xf>
    <xf numFmtId="3" fontId="4" fillId="0" borderId="0" xfId="4" applyNumberFormat="1" applyFont="1" applyAlignment="1">
      <alignment horizontal="center" vertical="center" wrapText="1"/>
    </xf>
    <xf numFmtId="3" fontId="85" fillId="0" borderId="0" xfId="4" applyNumberFormat="1" applyFont="1" applyAlignment="1">
      <alignment horizontal="center" vertical="center" wrapText="1"/>
    </xf>
    <xf numFmtId="0" fontId="4" fillId="0" borderId="0" xfId="4" applyFont="1" applyAlignment="1">
      <alignment horizontal="center"/>
    </xf>
    <xf numFmtId="3" fontId="4" fillId="0" borderId="0" xfId="4" applyNumberFormat="1" applyFont="1" applyAlignment="1">
      <alignment horizontal="center" wrapText="1"/>
    </xf>
    <xf numFmtId="3" fontId="85" fillId="0" borderId="0" xfId="4" applyNumberFormat="1" applyFont="1" applyAlignment="1">
      <alignment horizontal="center" wrapText="1"/>
    </xf>
    <xf numFmtId="0" fontId="86" fillId="0" borderId="0" xfId="4" applyFont="1" applyBorder="1" applyAlignment="1">
      <alignment horizontal="center"/>
    </xf>
    <xf numFmtId="3" fontId="4" fillId="0" borderId="0" xfId="4" applyNumberFormat="1" applyFont="1" applyBorder="1" applyAlignment="1">
      <alignment horizontal="center" wrapText="1"/>
    </xf>
    <xf numFmtId="3" fontId="85" fillId="0" borderId="0" xfId="4" applyNumberFormat="1" applyFont="1" applyBorder="1" applyAlignment="1">
      <alignment horizontal="center" wrapText="1"/>
    </xf>
    <xf numFmtId="0" fontId="87" fillId="0" borderId="0" xfId="4" applyFont="1" applyAlignment="1">
      <alignment horizontal="center"/>
    </xf>
    <xf numFmtId="3" fontId="87" fillId="0" borderId="0" xfId="4" applyNumberFormat="1" applyFont="1" applyAlignment="1">
      <alignment horizontal="center" wrapText="1"/>
    </xf>
    <xf numFmtId="0" fontId="86" fillId="0" borderId="0" xfId="4" applyFont="1" applyAlignment="1">
      <alignment horizontal="left"/>
    </xf>
    <xf numFmtId="3" fontId="87" fillId="0" borderId="4" xfId="4" applyNumberFormat="1" applyFont="1" applyBorder="1" applyAlignment="1">
      <alignment horizontal="center" wrapText="1"/>
    </xf>
    <xf numFmtId="3" fontId="4" fillId="0" borderId="4" xfId="4" applyNumberFormat="1" applyFont="1" applyBorder="1" applyAlignment="1">
      <alignment horizontal="center" wrapText="1"/>
    </xf>
    <xf numFmtId="0" fontId="1" fillId="0" borderId="0" xfId="4" applyFont="1" applyFill="1" applyBorder="1" applyAlignment="1">
      <alignment horizontal="left"/>
    </xf>
    <xf numFmtId="3" fontId="87" fillId="0" borderId="0" xfId="4" applyNumberFormat="1" applyFont="1" applyBorder="1" applyAlignment="1">
      <alignment horizontal="center" wrapText="1"/>
    </xf>
    <xf numFmtId="0" fontId="4" fillId="0" borderId="0" xfId="4" applyFont="1" applyBorder="1" applyAlignment="1">
      <alignment wrapText="1"/>
    </xf>
    <xf numFmtId="0" fontId="4" fillId="0" borderId="0" xfId="4" applyFont="1" applyAlignment="1">
      <alignment wrapText="1"/>
    </xf>
    <xf numFmtId="0" fontId="1" fillId="0" borderId="0" xfId="4" applyFont="1" applyAlignment="1">
      <alignment wrapText="1"/>
    </xf>
    <xf numFmtId="0" fontId="4" fillId="0" borderId="4" xfId="4" applyFont="1" applyBorder="1" applyAlignment="1">
      <alignment wrapText="1"/>
    </xf>
    <xf numFmtId="0" fontId="4" fillId="0" borderId="0" xfId="4" applyFont="1" applyAlignment="1"/>
    <xf numFmtId="0" fontId="1" fillId="0" borderId="0" xfId="4" applyFont="1" applyAlignment="1"/>
    <xf numFmtId="0" fontId="4" fillId="0" borderId="0" xfId="4" applyFont="1" applyAlignment="1">
      <alignment horizontal="center" vertical="center" wrapText="1"/>
    </xf>
    <xf numFmtId="3" fontId="4" fillId="2" borderId="16" xfId="105" applyNumberFormat="1" applyFont="1" applyFill="1" applyBorder="1" applyAlignment="1">
      <alignment horizontal="center" vertical="center" wrapText="1"/>
    </xf>
    <xf numFmtId="3" fontId="4" fillId="2" borderId="15" xfId="105" applyNumberFormat="1" applyFont="1" applyFill="1" applyBorder="1" applyAlignment="1">
      <alignment horizontal="center" vertical="center" wrapText="1"/>
    </xf>
    <xf numFmtId="0" fontId="82" fillId="48" borderId="0" xfId="4" applyFont="1" applyFill="1" applyAlignment="1">
      <alignment horizontal="center" vertical="center"/>
    </xf>
    <xf numFmtId="3" fontId="4" fillId="2" borderId="16" xfId="105" applyNumberFormat="1" applyFont="1" applyFill="1" applyBorder="1" applyAlignment="1">
      <alignment horizontal="center" vertical="center"/>
    </xf>
    <xf numFmtId="3" fontId="4" fillId="2" borderId="15" xfId="105" applyNumberFormat="1" applyFont="1" applyFill="1" applyBorder="1" applyAlignment="1">
      <alignment horizontal="center" vertical="center"/>
    </xf>
    <xf numFmtId="0" fontId="4" fillId="0" borderId="0" xfId="4" applyFont="1" applyFill="1" applyAlignment="1">
      <alignment horizontal="center"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0" borderId="31" xfId="4" applyFont="1" applyFill="1" applyBorder="1" applyAlignment="1">
      <alignment horizontal="center" vertical="center" wrapText="1"/>
    </xf>
    <xf numFmtId="0" fontId="4" fillId="0" borderId="22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27" xfId="4" applyFont="1" applyFill="1" applyBorder="1" applyAlignment="1">
      <alignment vertical="center" wrapText="1"/>
    </xf>
    <xf numFmtId="0" fontId="4" fillId="0" borderId="1" xfId="4" applyFont="1" applyFill="1" applyBorder="1" applyAlignment="1">
      <alignment vertical="center" wrapText="1"/>
    </xf>
    <xf numFmtId="0" fontId="4" fillId="0" borderId="32" xfId="4" applyFont="1" applyFill="1" applyBorder="1" applyAlignment="1">
      <alignment vertical="center" wrapText="1"/>
    </xf>
    <xf numFmtId="0" fontId="37" fillId="0" borderId="0" xfId="4" applyFont="1" applyAlignment="1">
      <alignment horizontal="center" vertical="center"/>
    </xf>
    <xf numFmtId="0" fontId="37" fillId="0" borderId="0" xfId="4" applyFont="1" applyBorder="1" applyAlignment="1">
      <alignment horizontal="center" vertical="center" wrapText="1"/>
    </xf>
    <xf numFmtId="9" fontId="37" fillId="0" borderId="0" xfId="4" applyNumberFormat="1" applyFont="1" applyBorder="1" applyAlignment="1">
      <alignment horizontal="center" vertical="center"/>
    </xf>
    <xf numFmtId="171" fontId="37" fillId="0" borderId="0" xfId="4" applyNumberFormat="1" applyFont="1" applyBorder="1" applyAlignment="1">
      <alignment horizontal="center" vertical="center"/>
    </xf>
    <xf numFmtId="0" fontId="89" fillId="0" borderId="0" xfId="4" applyFont="1" applyAlignment="1">
      <alignment horizontal="left" vertical="center"/>
    </xf>
    <xf numFmtId="0" fontId="37" fillId="0" borderId="0" xfId="4" applyFont="1" applyAlignment="1">
      <alignment horizontal="left" vertical="center"/>
    </xf>
    <xf numFmtId="0" fontId="90" fillId="0" borderId="0" xfId="4" applyFont="1" applyAlignment="1">
      <alignment horizontal="center" vertical="center"/>
    </xf>
    <xf numFmtId="0" fontId="91" fillId="0" borderId="0" xfId="4" applyFont="1" applyAlignment="1">
      <alignment horizontal="center" vertical="center"/>
    </xf>
    <xf numFmtId="0" fontId="37" fillId="0" borderId="0" xfId="4" applyFont="1" applyBorder="1" applyAlignment="1">
      <alignment horizontal="center" vertical="center"/>
    </xf>
    <xf numFmtId="0" fontId="85" fillId="0" borderId="0" xfId="4" applyFont="1" applyAlignment="1">
      <alignment horizontal="center" vertical="center" wrapText="1"/>
    </xf>
    <xf numFmtId="0" fontId="94" fillId="0" borderId="0" xfId="4" applyFont="1" applyAlignment="1">
      <alignment horizontal="center" vertical="center"/>
    </xf>
    <xf numFmtId="0" fontId="95" fillId="0" borderId="0" xfId="4" applyFont="1" applyBorder="1" applyAlignment="1">
      <alignment horizontal="center" vertical="center"/>
    </xf>
    <xf numFmtId="0" fontId="96" fillId="0" borderId="0" xfId="4" applyFont="1" applyAlignment="1">
      <alignment horizontal="center" vertical="center"/>
    </xf>
    <xf numFmtId="0" fontId="94" fillId="0" borderId="0" xfId="4" applyFont="1" applyAlignment="1">
      <alignment horizontal="center"/>
    </xf>
    <xf numFmtId="0" fontId="3" fillId="0" borderId="0" xfId="4" applyFont="1" applyBorder="1" applyAlignment="1"/>
    <xf numFmtId="0" fontId="95" fillId="0" borderId="0" xfId="4" applyFont="1" applyBorder="1" applyAlignment="1">
      <alignment horizontal="center"/>
    </xf>
    <xf numFmtId="0" fontId="96" fillId="0" borderId="0" xfId="4" applyFont="1" applyAlignment="1">
      <alignment horizontal="center"/>
    </xf>
    <xf numFmtId="0" fontId="4" fillId="0" borderId="0" xfId="4" applyFont="1" applyBorder="1" applyAlignment="1"/>
    <xf numFmtId="0" fontId="94" fillId="0" borderId="0" xfId="4" applyFont="1" applyBorder="1" applyAlignment="1">
      <alignment horizontal="center"/>
    </xf>
    <xf numFmtId="0" fontId="97" fillId="0" borderId="0" xfId="864" applyFont="1" applyFill="1" applyBorder="1" applyAlignment="1"/>
    <xf numFmtId="0" fontId="87" fillId="0" borderId="0" xfId="4" applyFont="1" applyAlignment="1">
      <alignment horizontal="center" vertical="center"/>
    </xf>
    <xf numFmtId="0" fontId="4" fillId="0" borderId="0" xfId="4" applyFont="1" applyAlignment="1">
      <alignment vertical="center"/>
    </xf>
    <xf numFmtId="0" fontId="3" fillId="0" borderId="0" xfId="4" applyFont="1" applyBorder="1" applyAlignment="1">
      <alignment vertical="center"/>
    </xf>
    <xf numFmtId="0" fontId="2" fillId="0" borderId="0" xfId="4" applyFont="1" applyBorder="1" applyAlignment="1">
      <alignment vertical="center"/>
    </xf>
    <xf numFmtId="0" fontId="98" fillId="0" borderId="0" xfId="864" applyFont="1" applyFill="1" applyBorder="1" applyAlignment="1">
      <alignment vertical="center"/>
    </xf>
    <xf numFmtId="0" fontId="3" fillId="0" borderId="0" xfId="0" applyFont="1" applyFill="1" applyBorder="1"/>
    <xf numFmtId="0" fontId="1" fillId="0" borderId="0" xfId="0" applyFont="1" applyBorder="1"/>
    <xf numFmtId="0" fontId="5" fillId="0" borderId="0" xfId="0" applyFont="1" applyFill="1" applyBorder="1"/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/>
    <xf numFmtId="0" fontId="8" fillId="0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5" fillId="0" borderId="28" xfId="598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86" fillId="0" borderId="0" xfId="0" applyFont="1" applyAlignment="1">
      <alignment vertical="center" wrapText="1"/>
    </xf>
    <xf numFmtId="0" fontId="1" fillId="0" borderId="0" xfId="619" applyFont="1" applyFill="1" applyBorder="1"/>
    <xf numFmtId="0" fontId="1" fillId="0" borderId="0" xfId="619" applyFont="1"/>
    <xf numFmtId="0" fontId="86" fillId="0" borderId="0" xfId="0" applyFont="1" applyAlignment="1">
      <alignment horizontal="center" vertical="center" wrapText="1"/>
    </xf>
    <xf numFmtId="0" fontId="99" fillId="0" borderId="0" xfId="0" applyFont="1" applyBorder="1" applyAlignment="1">
      <alignment horizontal="center" vertical="center" wrapText="1"/>
    </xf>
    <xf numFmtId="0" fontId="99" fillId="0" borderId="0" xfId="0" applyFont="1" applyBorder="1" applyAlignment="1">
      <alignment vertical="center" wrapText="1"/>
    </xf>
    <xf numFmtId="0" fontId="86" fillId="0" borderId="0" xfId="0" applyFont="1" applyBorder="1" applyAlignment="1">
      <alignment vertical="center" wrapText="1"/>
    </xf>
    <xf numFmtId="0" fontId="99" fillId="0" borderId="1" xfId="0" applyFont="1" applyBorder="1" applyAlignment="1">
      <alignment horizontal="center" vertical="center" wrapText="1"/>
    </xf>
    <xf numFmtId="0" fontId="99" fillId="0" borderId="1" xfId="0" applyFont="1" applyBorder="1" applyAlignment="1">
      <alignment vertical="center" wrapText="1"/>
    </xf>
    <xf numFmtId="0" fontId="86" fillId="0" borderId="1" xfId="0" applyFont="1" applyBorder="1" applyAlignment="1">
      <alignment vertical="center" wrapText="1"/>
    </xf>
    <xf numFmtId="0" fontId="86" fillId="0" borderId="1" xfId="0" applyFont="1" applyBorder="1" applyAlignment="1">
      <alignment horizontal="center" vertical="center" wrapText="1"/>
    </xf>
    <xf numFmtId="0" fontId="86" fillId="2" borderId="1" xfId="0" applyFont="1" applyFill="1" applyBorder="1" applyAlignment="1">
      <alignment horizontal="left" vertical="center" wrapText="1"/>
    </xf>
    <xf numFmtId="0" fontId="86" fillId="2" borderId="1" xfId="0" applyFont="1" applyFill="1" applyBorder="1" applyAlignment="1">
      <alignment horizontal="center" vertical="center" wrapText="1"/>
    </xf>
    <xf numFmtId="0" fontId="99" fillId="0" borderId="0" xfId="0" applyFont="1" applyAlignment="1">
      <alignment vertical="center" wrapText="1"/>
    </xf>
    <xf numFmtId="0" fontId="5" fillId="0" borderId="4" xfId="4" applyFont="1" applyBorder="1" applyAlignment="1">
      <alignment horizontal="left"/>
    </xf>
    <xf numFmtId="0" fontId="5" fillId="0" borderId="0" xfId="4" applyFont="1" applyAlignment="1">
      <alignment horizontal="left"/>
    </xf>
    <xf numFmtId="0" fontId="100" fillId="0" borderId="0" xfId="4" applyFont="1" applyAlignment="1">
      <alignment horizontal="left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100" fillId="0" borderId="0" xfId="4" applyFont="1" applyAlignment="1">
      <alignment horizontal="center" vertical="center"/>
    </xf>
    <xf numFmtId="0" fontId="83" fillId="0" borderId="29" xfId="0" applyFont="1" applyBorder="1" applyAlignment="1">
      <alignment horizontal="center" vertical="center" wrapText="1"/>
    </xf>
    <xf numFmtId="4" fontId="7" fillId="0" borderId="1" xfId="598" applyNumberFormat="1" applyFont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left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3" fontId="3" fillId="2" borderId="1" xfId="105" applyNumberFormat="1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right" vertical="center" wrapText="1"/>
    </xf>
    <xf numFmtId="0" fontId="2" fillId="2" borderId="1" xfId="4" applyFont="1" applyFill="1" applyBorder="1" applyAlignment="1">
      <alignment vertical="center" wrapText="1"/>
    </xf>
    <xf numFmtId="0" fontId="3" fillId="2" borderId="29" xfId="4" applyFont="1" applyFill="1" applyBorder="1" applyAlignment="1">
      <alignment vertical="center"/>
    </xf>
    <xf numFmtId="0" fontId="3" fillId="2" borderId="27" xfId="4" applyFont="1" applyFill="1" applyBorder="1" applyAlignment="1">
      <alignment vertical="center"/>
    </xf>
    <xf numFmtId="0" fontId="3" fillId="2" borderId="28" xfId="4" applyFont="1" applyFill="1" applyBorder="1" applyAlignment="1">
      <alignment vertical="center"/>
    </xf>
    <xf numFmtId="0" fontId="2" fillId="2" borderId="29" xfId="4" applyFont="1" applyFill="1" applyBorder="1" applyAlignment="1">
      <alignment vertical="center"/>
    </xf>
    <xf numFmtId="0" fontId="2" fillId="2" borderId="27" xfId="4" applyFont="1" applyFill="1" applyBorder="1" applyAlignment="1">
      <alignment vertical="center"/>
    </xf>
    <xf numFmtId="0" fontId="2" fillId="2" borderId="28" xfId="4" applyFont="1" applyFill="1" applyBorder="1" applyAlignment="1">
      <alignment vertical="center"/>
    </xf>
    <xf numFmtId="49" fontId="86" fillId="0" borderId="1" xfId="0" applyNumberFormat="1" applyFont="1" applyBorder="1" applyAlignment="1">
      <alignment horizontal="center" vertical="center" wrapText="1"/>
    </xf>
    <xf numFmtId="0" fontId="86" fillId="2" borderId="1" xfId="0" applyFont="1" applyFill="1" applyBorder="1" applyAlignment="1">
      <alignment horizontal="left" vertical="top" wrapText="1"/>
    </xf>
    <xf numFmtId="2" fontId="82" fillId="48" borderId="0" xfId="4" applyNumberFormat="1" applyFont="1" applyFill="1" applyAlignment="1">
      <alignment horizontal="center" vertical="center"/>
    </xf>
    <xf numFmtId="0" fontId="83" fillId="0" borderId="0" xfId="0" applyFont="1"/>
    <xf numFmtId="0" fontId="84" fillId="0" borderId="0" xfId="864" applyFont="1" applyFill="1" applyBorder="1" applyAlignment="1">
      <alignment vertical="center"/>
    </xf>
    <xf numFmtId="0" fontId="83" fillId="0" borderId="0" xfId="120" applyFont="1" applyFill="1" applyBorder="1" applyAlignment="1"/>
    <xf numFmtId="0" fontId="83" fillId="0" borderId="0" xfId="864" applyFont="1" applyFill="1" applyBorder="1" applyAlignment="1"/>
    <xf numFmtId="0" fontId="83" fillId="0" borderId="0" xfId="0" applyFont="1" applyAlignment="1">
      <alignment horizontal="right"/>
    </xf>
    <xf numFmtId="0" fontId="83" fillId="0" borderId="0" xfId="0" applyFont="1" applyAlignment="1">
      <alignment vertical="top" wrapText="1"/>
    </xf>
    <xf numFmtId="0" fontId="97" fillId="0" borderId="0" xfId="120" applyFont="1" applyFill="1" applyBorder="1" applyAlignment="1"/>
    <xf numFmtId="188" fontId="5" fillId="0" borderId="1" xfId="598" applyNumberFormat="1" applyFont="1" applyFill="1" applyBorder="1" applyAlignment="1">
      <alignment horizontal="center" vertical="center" wrapText="1"/>
    </xf>
    <xf numFmtId="4" fontId="2" fillId="2" borderId="1" xfId="105" applyNumberFormat="1" applyFont="1" applyFill="1" applyBorder="1" applyAlignment="1">
      <alignment horizontal="center" vertical="center"/>
    </xf>
    <xf numFmtId="4" fontId="2" fillId="2" borderId="1" xfId="105" applyNumberFormat="1" applyFont="1" applyFill="1" applyBorder="1" applyAlignment="1">
      <alignment horizontal="center" vertical="center" wrapText="1"/>
    </xf>
    <xf numFmtId="0" fontId="3" fillId="2" borderId="0" xfId="4" applyFont="1" applyFill="1" applyBorder="1" applyAlignment="1">
      <alignment vertical="center"/>
    </xf>
    <xf numFmtId="0" fontId="2" fillId="2" borderId="0" xfId="4" applyFont="1" applyFill="1" applyBorder="1" applyAlignment="1">
      <alignment vertical="center"/>
    </xf>
    <xf numFmtId="3" fontId="3" fillId="2" borderId="0" xfId="105" applyNumberFormat="1" applyFont="1" applyFill="1" applyBorder="1" applyAlignment="1">
      <alignment horizontal="center" vertical="center" wrapText="1"/>
    </xf>
    <xf numFmtId="4" fontId="2" fillId="2" borderId="0" xfId="105" applyNumberFormat="1" applyFont="1" applyFill="1" applyBorder="1" applyAlignment="1">
      <alignment horizontal="center" vertical="center" wrapText="1"/>
    </xf>
    <xf numFmtId="3" fontId="4" fillId="2" borderId="0" xfId="105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8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4" fillId="2" borderId="1" xfId="4" applyNumberFormat="1" applyFont="1" applyFill="1" applyBorder="1" applyAlignment="1">
      <alignment horizontal="center" vertical="center" wrapText="1"/>
    </xf>
    <xf numFmtId="1" fontId="86" fillId="0" borderId="1" xfId="0" applyNumberFormat="1" applyFont="1" applyBorder="1" applyAlignment="1">
      <alignment horizontal="center" vertical="center" wrapText="1"/>
    </xf>
    <xf numFmtId="0" fontId="13" fillId="0" borderId="0" xfId="87" applyFont="1"/>
    <xf numFmtId="0" fontId="6" fillId="0" borderId="0" xfId="120" applyFont="1" applyFill="1" applyBorder="1" applyAlignment="1">
      <alignment vertical="center"/>
    </xf>
    <xf numFmtId="0" fontId="4" fillId="0" borderId="0" xfId="0" applyFont="1"/>
    <xf numFmtId="0" fontId="4" fillId="0" borderId="0" xfId="87" applyFont="1"/>
    <xf numFmtId="0" fontId="86" fillId="0" borderId="0" xfId="0" applyFont="1"/>
    <xf numFmtId="0" fontId="105" fillId="0" borderId="0" xfId="0" applyFont="1"/>
    <xf numFmtId="0" fontId="13" fillId="0" borderId="0" xfId="87" applyFont="1" applyAlignment="1">
      <alignment horizontal="right"/>
    </xf>
    <xf numFmtId="0" fontId="2" fillId="0" borderId="0" xfId="87" applyFont="1" applyFill="1" applyAlignment="1">
      <alignment vertical="center"/>
    </xf>
    <xf numFmtId="0" fontId="6" fillId="0" borderId="0" xfId="87" applyFont="1" applyFill="1" applyAlignment="1">
      <alignment vertical="center"/>
    </xf>
    <xf numFmtId="0" fontId="3" fillId="0" borderId="0" xfId="87" applyFont="1" applyFill="1" applyAlignment="1">
      <alignment vertical="center"/>
    </xf>
    <xf numFmtId="0" fontId="4" fillId="0" borderId="0" xfId="87" applyFont="1" applyAlignment="1">
      <alignment vertical="center"/>
    </xf>
    <xf numFmtId="0" fontId="82" fillId="0" borderId="0" xfId="87" applyFont="1" applyAlignment="1">
      <alignment vertical="center"/>
    </xf>
    <xf numFmtId="0" fontId="82" fillId="0" borderId="0" xfId="87" applyFont="1" applyAlignment="1">
      <alignment horizontal="right" vertical="center"/>
    </xf>
    <xf numFmtId="3" fontId="82" fillId="0" borderId="0" xfId="87" applyNumberFormat="1" applyFont="1" applyAlignment="1">
      <alignment horizontal="right" vertical="center"/>
    </xf>
    <xf numFmtId="0" fontId="4" fillId="0" borderId="0" xfId="87" applyFont="1" applyAlignment="1">
      <alignment horizontal="left" vertical="center"/>
    </xf>
    <xf numFmtId="0" fontId="106" fillId="0" borderId="0" xfId="87" applyFont="1" applyAlignment="1">
      <alignment horizontal="left" vertical="center"/>
    </xf>
    <xf numFmtId="0" fontId="7" fillId="49" borderId="1" xfId="87" applyFont="1" applyFill="1" applyBorder="1" applyAlignment="1">
      <alignment horizontal="center" vertical="center"/>
    </xf>
    <xf numFmtId="0" fontId="7" fillId="49" borderId="1" xfId="87" applyFont="1" applyFill="1" applyBorder="1" applyAlignment="1">
      <alignment horizontal="center" vertical="top" wrapText="1"/>
    </xf>
    <xf numFmtId="0" fontId="7" fillId="49" borderId="29" xfId="87" applyFont="1" applyFill="1" applyBorder="1" applyAlignment="1">
      <alignment horizontal="center" vertical="top" wrapText="1"/>
    </xf>
    <xf numFmtId="49" fontId="7" fillId="0" borderId="1" xfId="87" applyNumberFormat="1" applyFont="1" applyBorder="1" applyAlignment="1">
      <alignment horizontal="center" vertical="center"/>
    </xf>
    <xf numFmtId="0" fontId="4" fillId="0" borderId="1" xfId="87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7" fillId="50" borderId="1" xfId="87" applyNumberFormat="1" applyFont="1" applyFill="1" applyBorder="1" applyAlignment="1">
      <alignment horizontal="center" vertical="center" wrapText="1"/>
    </xf>
    <xf numFmtId="0" fontId="82" fillId="50" borderId="1" xfId="87" applyNumberFormat="1" applyFont="1" applyFill="1" applyBorder="1" applyAlignment="1">
      <alignment horizontal="center" vertical="center"/>
    </xf>
    <xf numFmtId="0" fontId="37" fillId="0" borderId="1" xfId="87" applyFont="1" applyBorder="1" applyAlignment="1">
      <alignment horizontal="center" vertical="center"/>
    </xf>
    <xf numFmtId="0" fontId="91" fillId="0" borderId="1" xfId="87" applyFont="1" applyBorder="1" applyAlignment="1">
      <alignment horizontal="center" vertical="center" wrapText="1"/>
    </xf>
    <xf numFmtId="4" fontId="91" fillId="0" borderId="1" xfId="87" applyNumberFormat="1" applyFont="1" applyBorder="1" applyAlignment="1">
      <alignment horizontal="center" vertical="center"/>
    </xf>
    <xf numFmtId="0" fontId="3" fillId="0" borderId="0" xfId="87" applyFont="1" applyAlignment="1">
      <alignment vertical="center"/>
    </xf>
    <xf numFmtId="0" fontId="3" fillId="0" borderId="0" xfId="87" applyFont="1" applyAlignment="1">
      <alignment horizontal="right" vertical="center"/>
    </xf>
    <xf numFmtId="170" fontId="3" fillId="0" borderId="0" xfId="87" applyNumberFormat="1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869" applyFont="1" applyAlignment="1">
      <alignment vertical="center"/>
    </xf>
    <xf numFmtId="0" fontId="3" fillId="0" borderId="0" xfId="87" applyFont="1" applyAlignment="1">
      <alignment horizontal="right" vertical="top"/>
    </xf>
    <xf numFmtId="0" fontId="3" fillId="0" borderId="0" xfId="87" applyFont="1" applyAlignment="1">
      <alignment horizontal="center" vertical="top"/>
    </xf>
    <xf numFmtId="0" fontId="3" fillId="0" borderId="0" xfId="868" applyFont="1"/>
    <xf numFmtId="0" fontId="3" fillId="0" borderId="0" xfId="868" applyFont="1" applyFill="1"/>
    <xf numFmtId="0" fontId="33" fillId="0" borderId="0" xfId="87"/>
    <xf numFmtId="0" fontId="2" fillId="0" borderId="1" xfId="0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3" fillId="0" borderId="17" xfId="868" applyFont="1" applyBorder="1"/>
    <xf numFmtId="9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9" fontId="3" fillId="0" borderId="0" xfId="0" applyNumberFormat="1" applyFont="1" applyBorder="1" applyAlignment="1">
      <alignment horizontal="center"/>
    </xf>
    <xf numFmtId="0" fontId="3" fillId="0" borderId="17" xfId="868" applyFont="1" applyFill="1" applyBorder="1"/>
    <xf numFmtId="2" fontId="4" fillId="0" borderId="0" xfId="87" applyNumberFormat="1" applyFont="1" applyAlignment="1">
      <alignment vertical="center"/>
    </xf>
    <xf numFmtId="172" fontId="2" fillId="0" borderId="1" xfId="868" applyNumberFormat="1" applyFont="1" applyBorder="1" applyAlignment="1">
      <alignment horizontal="center"/>
    </xf>
    <xf numFmtId="4" fontId="2" fillId="0" borderId="1" xfId="868" applyNumberFormat="1" applyFont="1" applyBorder="1" applyAlignment="1">
      <alignment horizontal="center"/>
    </xf>
    <xf numFmtId="172" fontId="2" fillId="2" borderId="1" xfId="868" applyNumberFormat="1" applyFont="1" applyFill="1" applyBorder="1" applyAlignment="1">
      <alignment horizontal="center"/>
    </xf>
    <xf numFmtId="0" fontId="2" fillId="0" borderId="0" xfId="868" applyFont="1" applyBorder="1" applyAlignment="1">
      <alignment wrapText="1"/>
    </xf>
    <xf numFmtId="0" fontId="2" fillId="0" borderId="0" xfId="868" applyFont="1" applyBorder="1" applyAlignment="1">
      <alignment horizontal="center"/>
    </xf>
    <xf numFmtId="4" fontId="82" fillId="0" borderId="0" xfId="87" applyNumberFormat="1" applyFont="1" applyAlignment="1">
      <alignment vertical="center"/>
    </xf>
    <xf numFmtId="0" fontId="3" fillId="0" borderId="0" xfId="87" applyFont="1"/>
    <xf numFmtId="4" fontId="107" fillId="0" borderId="0" xfId="87" applyNumberFormat="1" applyFont="1" applyAlignment="1">
      <alignment horizontal="left"/>
    </xf>
    <xf numFmtId="0" fontId="10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86" fillId="0" borderId="1" xfId="0" applyNumberFormat="1" applyFont="1" applyBorder="1" applyAlignment="1">
      <alignment horizontal="center" vertical="center"/>
    </xf>
    <xf numFmtId="0" fontId="109" fillId="0" borderId="1" xfId="0" applyFont="1" applyBorder="1" applyAlignment="1">
      <alignment horizontal="center" vertical="center" wrapText="1"/>
    </xf>
    <xf numFmtId="0" fontId="86" fillId="0" borderId="1" xfId="0" applyFont="1" applyFill="1" applyBorder="1" applyAlignment="1">
      <alignment vertical="center" wrapText="1"/>
    </xf>
    <xf numFmtId="0" fontId="82" fillId="0" borderId="1" xfId="0" applyFont="1" applyBorder="1" applyAlignment="1">
      <alignment horizontal="center" vertical="center"/>
    </xf>
    <xf numFmtId="3" fontId="99" fillId="0" borderId="1" xfId="0" applyNumberFormat="1" applyFont="1" applyFill="1" applyBorder="1" applyAlignment="1">
      <alignment horizontal="center" vertical="center" wrapText="1"/>
    </xf>
    <xf numFmtId="0" fontId="82" fillId="0" borderId="0" xfId="0" applyFont="1"/>
    <xf numFmtId="0" fontId="5" fillId="0" borderId="0" xfId="2" applyFont="1" applyAlignment="1">
      <alignment vertical="top" wrapText="1"/>
    </xf>
    <xf numFmtId="0" fontId="3" fillId="0" borderId="1" xfId="592" applyFont="1" applyFill="1" applyBorder="1" applyAlignment="1">
      <alignment vertical="center" wrapText="1"/>
    </xf>
    <xf numFmtId="0" fontId="3" fillId="0" borderId="1" xfId="592" applyFont="1" applyBorder="1" applyAlignment="1">
      <alignment horizontal="center" vertical="center" wrapText="1"/>
    </xf>
    <xf numFmtId="0" fontId="91" fillId="49" borderId="1" xfId="0" applyFont="1" applyFill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9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87" applyFont="1" applyAlignment="1">
      <alignment horizontal="right" vertical="center"/>
    </xf>
    <xf numFmtId="0" fontId="4" fillId="0" borderId="0" xfId="87" applyFont="1" applyAlignment="1">
      <alignment horizontal="center" vertical="center"/>
    </xf>
    <xf numFmtId="3" fontId="4" fillId="0" borderId="0" xfId="87" applyNumberFormat="1" applyFont="1" applyAlignment="1">
      <alignment vertical="center"/>
    </xf>
    <xf numFmtId="4" fontId="82" fillId="0" borderId="0" xfId="87" applyNumberFormat="1" applyFont="1" applyAlignment="1">
      <alignment horizontal="right" vertical="center"/>
    </xf>
    <xf numFmtId="0" fontId="3" fillId="0" borderId="0" xfId="87" applyFont="1" applyFill="1" applyAlignment="1">
      <alignment vertical="center" wrapText="1"/>
    </xf>
    <xf numFmtId="0" fontId="0" fillId="0" borderId="0" xfId="0" applyAlignment="1">
      <alignment wrapText="1"/>
    </xf>
    <xf numFmtId="4" fontId="3" fillId="0" borderId="1" xfId="4" applyNumberFormat="1" applyFont="1" applyBorder="1" applyAlignment="1">
      <alignment horizontal="center" vertical="center" wrapText="1"/>
    </xf>
    <xf numFmtId="4" fontId="3" fillId="2" borderId="1" xfId="105" applyNumberFormat="1" applyFont="1" applyFill="1" applyBorder="1" applyAlignment="1">
      <alignment horizontal="center" vertical="center" wrapText="1"/>
    </xf>
    <xf numFmtId="4" fontId="3" fillId="2" borderId="1" xfId="4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Alignment="1">
      <alignment horizontal="right"/>
    </xf>
    <xf numFmtId="0" fontId="3" fillId="0" borderId="0" xfId="0" applyFont="1" applyFill="1" applyAlignment="1">
      <alignment horizontal="right" vertical="top"/>
    </xf>
    <xf numFmtId="0" fontId="112" fillId="0" borderId="0" xfId="0" applyFont="1"/>
    <xf numFmtId="0" fontId="113" fillId="0" borderId="0" xfId="0" applyFont="1" applyAlignment="1"/>
    <xf numFmtId="0" fontId="3" fillId="0" borderId="0" xfId="0" applyFont="1" applyAlignment="1"/>
    <xf numFmtId="0" fontId="1" fillId="0" borderId="0" xfId="0" applyFont="1" applyAlignment="1"/>
    <xf numFmtId="0" fontId="115" fillId="0" borderId="0" xfId="0" applyFont="1" applyAlignment="1"/>
    <xf numFmtId="0" fontId="102" fillId="0" borderId="0" xfId="0" applyFont="1"/>
    <xf numFmtId="0" fontId="1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7" fillId="0" borderId="1" xfId="120" applyFont="1" applyFill="1" applyBorder="1" applyAlignment="1">
      <alignment vertical="center" wrapText="1"/>
    </xf>
    <xf numFmtId="4" fontId="3" fillId="0" borderId="1" xfId="624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Border="1"/>
    <xf numFmtId="0" fontId="117" fillId="0" borderId="0" xfId="0" applyFont="1" applyBorder="1" applyAlignment="1">
      <alignment horizontal="left" wrapText="1"/>
    </xf>
    <xf numFmtId="0" fontId="117" fillId="0" borderId="0" xfId="0" applyFont="1" applyFill="1" applyBorder="1" applyAlignment="1">
      <alignment horizontal="center" vertical="top"/>
    </xf>
    <xf numFmtId="0" fontId="101" fillId="0" borderId="0" xfId="0" applyFont="1"/>
    <xf numFmtId="0" fontId="1" fillId="0" borderId="0" xfId="0" applyFont="1"/>
    <xf numFmtId="0" fontId="2" fillId="0" borderId="0" xfId="0" applyFont="1" applyAlignment="1">
      <alignment vertical="top"/>
    </xf>
    <xf numFmtId="0" fontId="102" fillId="0" borderId="0" xfId="0" applyFont="1" applyAlignment="1"/>
    <xf numFmtId="0" fontId="1" fillId="0" borderId="0" xfId="2" applyFont="1" applyAlignment="1">
      <alignment vertical="top" wrapText="1"/>
    </xf>
    <xf numFmtId="0" fontId="112" fillId="0" borderId="0" xfId="0" applyFont="1" applyAlignment="1"/>
    <xf numFmtId="0" fontId="1" fillId="0" borderId="0" xfId="2" applyFont="1" applyAlignment="1">
      <alignment horizontal="left"/>
    </xf>
    <xf numFmtId="0" fontId="118" fillId="0" borderId="0" xfId="0" applyFont="1" applyFill="1" applyAlignment="1"/>
    <xf numFmtId="49" fontId="1" fillId="0" borderId="0" xfId="0" applyNumberFormat="1" applyFont="1" applyAlignment="1">
      <alignment horizontal="left"/>
    </xf>
    <xf numFmtId="0" fontId="112" fillId="0" borderId="0" xfId="0" applyFont="1" applyFill="1" applyAlignment="1"/>
    <xf numFmtId="0" fontId="3" fillId="0" borderId="0" xfId="0" applyFont="1" applyFill="1" applyAlignment="1">
      <alignment horizontal="left" vertical="top"/>
    </xf>
    <xf numFmtId="0" fontId="112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vertical="top"/>
    </xf>
    <xf numFmtId="0" fontId="3" fillId="0" borderId="0" xfId="0" applyFont="1" applyFill="1" applyAlignment="1"/>
    <xf numFmtId="0" fontId="112" fillId="0" borderId="0" xfId="0" applyFont="1" applyBorder="1" applyAlignment="1">
      <alignment horizontal="left"/>
    </xf>
    <xf numFmtId="0" fontId="0" fillId="0" borderId="0" xfId="0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189" fontId="82" fillId="0" borderId="0" xfId="867" applyNumberFormat="1" applyFont="1" applyAlignment="1">
      <alignment horizontal="right" vertical="center"/>
    </xf>
    <xf numFmtId="172" fontId="2" fillId="0" borderId="1" xfId="868" applyNumberFormat="1" applyFont="1" applyBorder="1" applyAlignment="1">
      <alignment horizontal="center" vertical="center"/>
    </xf>
    <xf numFmtId="0" fontId="4" fillId="2" borderId="1" xfId="87" applyNumberFormat="1" applyFont="1" applyFill="1" applyBorder="1" applyAlignment="1">
      <alignment horizontal="center" vertical="center"/>
    </xf>
    <xf numFmtId="168" fontId="3" fillId="0" borderId="0" xfId="87" applyNumberFormat="1" applyFont="1" applyFill="1" applyAlignment="1">
      <alignment horizontal="center" vertical="center"/>
    </xf>
    <xf numFmtId="0" fontId="37" fillId="0" borderId="0" xfId="4" applyFont="1" applyBorder="1" applyAlignment="1">
      <alignment horizontal="left" wrapText="1"/>
    </xf>
    <xf numFmtId="0" fontId="5" fillId="0" borderId="27" xfId="4" applyFont="1" applyBorder="1" applyAlignment="1">
      <alignment horizontal="center" vertical="center"/>
    </xf>
    <xf numFmtId="0" fontId="37" fillId="0" borderId="0" xfId="4" applyFont="1" applyAlignment="1">
      <alignment horizontal="left" vertical="center" wrapText="1"/>
    </xf>
    <xf numFmtId="0" fontId="37" fillId="0" borderId="0" xfId="4" applyFont="1" applyBorder="1" applyAlignment="1">
      <alignment horizontal="left" vertical="center" wrapText="1"/>
    </xf>
    <xf numFmtId="0" fontId="37" fillId="0" borderId="0" xfId="4" applyFont="1" applyBorder="1" applyAlignment="1">
      <alignment horizontal="center" vertical="center" wrapText="1"/>
    </xf>
    <xf numFmtId="0" fontId="37" fillId="0" borderId="30" xfId="4" applyFont="1" applyBorder="1" applyAlignment="1">
      <alignment horizontal="center" vertical="center"/>
    </xf>
    <xf numFmtId="0" fontId="37" fillId="0" borderId="27" xfId="4" applyFont="1" applyBorder="1" applyAlignment="1">
      <alignment horizontal="center" vertical="center"/>
    </xf>
    <xf numFmtId="0" fontId="93" fillId="0" borderId="0" xfId="4" applyFont="1" applyAlignment="1">
      <alignment horizontal="center" wrapText="1"/>
    </xf>
    <xf numFmtId="0" fontId="4" fillId="0" borderId="0" xfId="4" applyFont="1" applyAlignment="1">
      <alignment horizontal="center" wrapText="1"/>
    </xf>
    <xf numFmtId="0" fontId="103" fillId="0" borderId="0" xfId="4" applyFont="1" applyBorder="1" applyAlignment="1">
      <alignment horizontal="center" vertical="top" wrapText="1"/>
    </xf>
    <xf numFmtId="0" fontId="4" fillId="2" borderId="0" xfId="4" applyFont="1" applyFill="1" applyAlignment="1">
      <alignment horizontal="left" vertical="center" wrapText="1"/>
    </xf>
    <xf numFmtId="0" fontId="87" fillId="0" borderId="0" xfId="4" applyFont="1" applyAlignment="1">
      <alignment horizontal="center" vertical="top" wrapText="1"/>
    </xf>
    <xf numFmtId="0" fontId="4" fillId="0" borderId="1" xfId="4" applyFont="1" applyFill="1" applyBorder="1" applyAlignment="1">
      <alignment horizontal="center" vertical="center" wrapText="1"/>
    </xf>
    <xf numFmtId="0" fontId="88" fillId="0" borderId="0" xfId="4" applyFont="1" applyBorder="1" applyAlignment="1">
      <alignment horizontal="left" wrapText="1"/>
    </xf>
    <xf numFmtId="0" fontId="88" fillId="0" borderId="22" xfId="4" applyFont="1" applyBorder="1" applyAlignment="1">
      <alignment horizontal="left" wrapText="1"/>
    </xf>
    <xf numFmtId="0" fontId="4" fillId="0" borderId="26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99" fillId="0" borderId="0" xfId="0" applyFont="1" applyAlignment="1">
      <alignment horizontal="center" vertical="center" wrapText="1"/>
    </xf>
    <xf numFmtId="0" fontId="86" fillId="0" borderId="4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right" vertical="center" wrapText="1"/>
    </xf>
    <xf numFmtId="0" fontId="5" fillId="0" borderId="27" xfId="0" applyFont="1" applyBorder="1" applyAlignment="1">
      <alignment horizontal="right" vertical="center" wrapText="1"/>
    </xf>
    <xf numFmtId="0" fontId="5" fillId="0" borderId="28" xfId="0" applyFont="1" applyBorder="1" applyAlignment="1">
      <alignment horizontal="right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27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5" fillId="0" borderId="29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83" fillId="0" borderId="29" xfId="598" applyFont="1" applyBorder="1" applyAlignment="1">
      <alignment horizontal="center" vertical="center" wrapText="1"/>
    </xf>
    <xf numFmtId="0" fontId="83" fillId="0" borderId="28" xfId="598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2" fillId="0" borderId="0" xfId="87" applyFont="1" applyAlignment="1">
      <alignment horizontal="center" vertical="center" wrapText="1"/>
    </xf>
    <xf numFmtId="0" fontId="3" fillId="0" borderId="0" xfId="868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0" borderId="0" xfId="87" applyFont="1" applyFill="1" applyAlignment="1">
      <alignment horizontal="center" vertical="center" wrapText="1"/>
    </xf>
    <xf numFmtId="0" fontId="3" fillId="0" borderId="0" xfId="87" applyFont="1" applyFill="1" applyAlignment="1">
      <alignment vertical="center" wrapText="1"/>
    </xf>
    <xf numFmtId="0" fontId="0" fillId="0" borderId="0" xfId="0" applyAlignment="1">
      <alignment wrapText="1"/>
    </xf>
    <xf numFmtId="0" fontId="5" fillId="2" borderId="29" xfId="87" applyFont="1" applyFill="1" applyBorder="1" applyAlignment="1">
      <alignment horizontal="left" vertical="top" wrapText="1"/>
    </xf>
    <xf numFmtId="0" fontId="5" fillId="2" borderId="27" xfId="87" applyFont="1" applyFill="1" applyBorder="1" applyAlignment="1">
      <alignment horizontal="left" vertical="top" wrapText="1"/>
    </xf>
    <xf numFmtId="0" fontId="5" fillId="2" borderId="28" xfId="87" applyFont="1" applyFill="1" applyBorder="1" applyAlignment="1">
      <alignment horizontal="left" vertical="top" wrapText="1"/>
    </xf>
    <xf numFmtId="0" fontId="5" fillId="2" borderId="1" xfId="87" applyFont="1" applyFill="1" applyBorder="1" applyAlignment="1">
      <alignment horizontal="left" vertical="top" wrapText="1"/>
    </xf>
    <xf numFmtId="0" fontId="2" fillId="0" borderId="0" xfId="87" applyFont="1" applyFill="1" applyAlignment="1">
      <alignment horizontal="left" vertical="center"/>
    </xf>
    <xf numFmtId="0" fontId="3" fillId="0" borderId="0" xfId="87" applyFont="1" applyAlignment="1">
      <alignment horizontal="left" vertical="center" wrapText="1"/>
    </xf>
    <xf numFmtId="49" fontId="7" fillId="49" borderId="29" xfId="87" applyNumberFormat="1" applyFont="1" applyFill="1" applyBorder="1" applyAlignment="1">
      <alignment horizontal="left" vertical="center"/>
    </xf>
    <xf numFmtId="49" fontId="7" fillId="49" borderId="27" xfId="87" applyNumberFormat="1" applyFont="1" applyFill="1" applyBorder="1" applyAlignment="1">
      <alignment horizontal="left" vertical="center"/>
    </xf>
    <xf numFmtId="49" fontId="7" fillId="49" borderId="28" xfId="87" applyNumberFormat="1" applyFont="1" applyFill="1" applyBorder="1" applyAlignment="1">
      <alignment horizontal="left" vertical="center"/>
    </xf>
    <xf numFmtId="0" fontId="106" fillId="0" borderId="0" xfId="87" applyFont="1" applyAlignment="1">
      <alignment horizontal="left" vertical="center"/>
    </xf>
    <xf numFmtId="0" fontId="110" fillId="0" borderId="0" xfId="87" applyFont="1" applyFill="1" applyAlignment="1">
      <alignment horizontal="left" vertical="center"/>
    </xf>
    <xf numFmtId="0" fontId="37" fillId="0" borderId="29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91" fillId="0" borderId="29" xfId="0" applyFont="1" applyBorder="1" applyAlignment="1">
      <alignment horizontal="center" vertical="center" wrapText="1"/>
    </xf>
    <xf numFmtId="0" fontId="91" fillId="0" borderId="27" xfId="0" applyFont="1" applyBorder="1" applyAlignment="1">
      <alignment horizontal="center" vertical="center" wrapText="1"/>
    </xf>
    <xf numFmtId="0" fontId="91" fillId="0" borderId="28" xfId="0" applyFont="1" applyBorder="1" applyAlignment="1">
      <alignment horizontal="center" vertical="center" wrapText="1"/>
    </xf>
    <xf numFmtId="0" fontId="4" fillId="0" borderId="0" xfId="87" applyFont="1" applyAlignment="1">
      <alignment horizontal="center" vertical="center" wrapText="1"/>
    </xf>
    <xf numFmtId="0" fontId="3" fillId="0" borderId="0" xfId="87" applyFont="1" applyFill="1" applyAlignment="1">
      <alignment horizontal="left" vertical="center"/>
    </xf>
    <xf numFmtId="0" fontId="91" fillId="49" borderId="1" xfId="0" applyFont="1" applyFill="1" applyBorder="1" applyAlignment="1">
      <alignment horizontal="center" vertical="center" wrapText="1"/>
    </xf>
    <xf numFmtId="49" fontId="91" fillId="50" borderId="29" xfId="0" applyNumberFormat="1" applyFont="1" applyFill="1" applyBorder="1" applyAlignment="1">
      <alignment horizontal="center" vertical="center" wrapText="1"/>
    </xf>
    <xf numFmtId="49" fontId="91" fillId="50" borderId="27" xfId="0" applyNumberFormat="1" applyFont="1" applyFill="1" applyBorder="1" applyAlignment="1">
      <alignment horizontal="center" vertical="center" wrapText="1"/>
    </xf>
    <xf numFmtId="49" fontId="91" fillId="50" borderId="28" xfId="0" applyNumberFormat="1" applyFont="1" applyFill="1" applyBorder="1" applyAlignment="1">
      <alignment horizontal="center" vertical="center" wrapText="1"/>
    </xf>
    <xf numFmtId="0" fontId="2" fillId="0" borderId="29" xfId="868" applyFont="1" applyBorder="1" applyAlignment="1">
      <alignment horizontal="left" wrapText="1"/>
    </xf>
    <xf numFmtId="0" fontId="2" fillId="0" borderId="28" xfId="868" applyFont="1" applyBorder="1" applyAlignment="1">
      <alignment horizontal="left" wrapText="1"/>
    </xf>
    <xf numFmtId="0" fontId="3" fillId="0" borderId="0" xfId="868" applyFont="1" applyAlignment="1">
      <alignment horizontal="left" vertical="center" wrapText="1"/>
    </xf>
    <xf numFmtId="49" fontId="5" fillId="0" borderId="0" xfId="87" applyNumberFormat="1" applyFont="1" applyAlignment="1">
      <alignment horizontal="left" vertical="center" wrapText="1"/>
    </xf>
    <xf numFmtId="49" fontId="105" fillId="0" borderId="0" xfId="0" applyNumberFormat="1" applyFont="1" applyAlignment="1">
      <alignment horizontal="left" vertical="center" wrapText="1"/>
    </xf>
    <xf numFmtId="0" fontId="3" fillId="0" borderId="0" xfId="87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87" applyFont="1" applyAlignment="1">
      <alignment horizontal="left" vertical="top" wrapText="1"/>
    </xf>
    <xf numFmtId="49" fontId="7" fillId="50" borderId="29" xfId="87" applyNumberFormat="1" applyFont="1" applyFill="1" applyBorder="1" applyAlignment="1">
      <alignment horizontal="center" vertical="center" wrapText="1"/>
    </xf>
    <xf numFmtId="49" fontId="7" fillId="50" borderId="27" xfId="87" applyNumberFormat="1" applyFont="1" applyFill="1" applyBorder="1" applyAlignment="1">
      <alignment horizontal="center" vertical="center"/>
    </xf>
    <xf numFmtId="49" fontId="7" fillId="50" borderId="28" xfId="87" applyNumberFormat="1" applyFont="1" applyFill="1" applyBorder="1" applyAlignment="1">
      <alignment horizontal="center" vertical="center"/>
    </xf>
    <xf numFmtId="0" fontId="7" fillId="50" borderId="29" xfId="87" applyFont="1" applyFill="1" applyBorder="1" applyAlignment="1">
      <alignment horizontal="center" vertical="center"/>
    </xf>
    <xf numFmtId="0" fontId="7" fillId="50" borderId="27" xfId="87" applyFont="1" applyFill="1" applyBorder="1" applyAlignment="1">
      <alignment horizontal="center" vertical="center"/>
    </xf>
    <xf numFmtId="0" fontId="7" fillId="50" borderId="28" xfId="87" applyFont="1" applyFill="1" applyBorder="1" applyAlignment="1">
      <alignment horizontal="center" vertical="center"/>
    </xf>
    <xf numFmtId="49" fontId="7" fillId="50" borderId="29" xfId="0" applyNumberFormat="1" applyFont="1" applyFill="1" applyBorder="1" applyAlignment="1">
      <alignment horizontal="center" vertical="center" wrapText="1"/>
    </xf>
    <xf numFmtId="49" fontId="7" fillId="50" borderId="27" xfId="0" applyNumberFormat="1" applyFont="1" applyFill="1" applyBorder="1" applyAlignment="1">
      <alignment horizontal="center" vertical="center"/>
    </xf>
    <xf numFmtId="49" fontId="7" fillId="50" borderId="28" xfId="0" applyNumberFormat="1" applyFont="1" applyFill="1" applyBorder="1" applyAlignment="1">
      <alignment horizontal="center" vertical="center"/>
    </xf>
    <xf numFmtId="49" fontId="7" fillId="50" borderId="29" xfId="87" applyNumberFormat="1" applyFont="1" applyFill="1" applyBorder="1" applyAlignment="1">
      <alignment horizontal="center" vertical="center"/>
    </xf>
    <xf numFmtId="49" fontId="7" fillId="50" borderId="29" xfId="0" applyNumberFormat="1" applyFont="1" applyFill="1" applyBorder="1" applyAlignment="1">
      <alignment horizontal="center" vertical="center"/>
    </xf>
    <xf numFmtId="0" fontId="86" fillId="0" borderId="0" xfId="0" applyFont="1" applyAlignment="1">
      <alignment horizontal="left" vertical="center" wrapText="1"/>
    </xf>
    <xf numFmtId="0" fontId="108" fillId="0" borderId="0" xfId="0" applyFont="1" applyAlignment="1">
      <alignment horizontal="center"/>
    </xf>
    <xf numFmtId="49" fontId="37" fillId="0" borderId="0" xfId="0" applyNumberFormat="1" applyFont="1" applyAlignment="1">
      <alignment horizontal="center" vertical="center" wrapText="1"/>
    </xf>
    <xf numFmtId="0" fontId="8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2" fillId="0" borderId="29" xfId="0" applyFont="1" applyFill="1" applyBorder="1" applyAlignment="1">
      <alignment horizontal="left" vertical="center" wrapText="1"/>
    </xf>
    <xf numFmtId="0" fontId="82" fillId="0" borderId="28" xfId="0" applyFont="1" applyFill="1" applyBorder="1" applyAlignment="1">
      <alignment horizontal="left" vertical="center" wrapText="1"/>
    </xf>
    <xf numFmtId="0" fontId="5" fillId="0" borderId="0" xfId="2" applyFont="1" applyAlignment="1">
      <alignment horizontal="left" vertical="top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870">
    <cellStyle name="_10.1 Эффект деят-ти" xfId="124" xr:uid="{00000000-0005-0000-0000-000000000000}"/>
    <cellStyle name="_2003_08_Телеотключение" xfId="106" xr:uid="{00000000-0005-0000-0000-000001000000}"/>
    <cellStyle name="_2ZM01!" xfId="107" xr:uid="{00000000-0005-0000-0000-000002000000}"/>
    <cellStyle name="_384" xfId="125" xr:uid="{00000000-0005-0000-0000-000003000000}"/>
    <cellStyle name="_385" xfId="126" xr:uid="{00000000-0005-0000-0000-000004000000}"/>
    <cellStyle name="_3g802!" xfId="108" xr:uid="{00000000-0005-0000-0000-000005000000}"/>
    <cellStyle name="_AQ_0109" xfId="109" xr:uid="{00000000-0005-0000-0000-000006000000}"/>
    <cellStyle name="_ATM over SDH" xfId="127" xr:uid="{00000000-0005-0000-0000-000007000000}"/>
    <cellStyle name="_Cp_E250 &amp; E450 _01" xfId="128" xr:uid="{00000000-0005-0000-0000-000008000000}"/>
    <cellStyle name="_IT-SCS" xfId="129" xr:uid="{00000000-0005-0000-0000-000009000000}"/>
    <cellStyle name="_LAN 23-10" xfId="130" xr:uid="{00000000-0005-0000-0000-00000A000000}"/>
    <cellStyle name="_LVS" xfId="131" xr:uid="{00000000-0005-0000-0000-00000B000000}"/>
    <cellStyle name="_Pr_Dyg60" xfId="132" xr:uid="{00000000-0005-0000-0000-00000C000000}"/>
    <cellStyle name="_Q43339_RMD_AVT-6_MNPZ" xfId="133" xr:uid="{00000000-0005-0000-0000-00000D000000}"/>
    <cellStyle name="_S3105_050603_new" xfId="134" xr:uid="{00000000-0005-0000-0000-00000E000000}"/>
    <cellStyle name="_SCS_ECS_LVS" xfId="135" xr:uid="{00000000-0005-0000-0000-00000F000000}"/>
    <cellStyle name="_SIBRON-#7163-v1-Протокол_дог_цены__смета_№1(проект)_специф_оборудования" xfId="110" xr:uid="{00000000-0005-0000-0000-000010000000}"/>
    <cellStyle name="_SmResSchort1" xfId="136" xr:uid="{00000000-0005-0000-0000-000011000000}"/>
    <cellStyle name="_Spec" xfId="137" xr:uid="{00000000-0005-0000-0000-000012000000}"/>
    <cellStyle name="_Блок бокс ЛПДС Чепурского" xfId="138" xr:uid="{00000000-0005-0000-0000-000013000000}"/>
    <cellStyle name="_Братск_S3182_общ_" xfId="139" xr:uid="{00000000-0005-0000-0000-000014000000}"/>
    <cellStyle name="_Волна давления" xfId="140" xr:uid="{00000000-0005-0000-0000-000015000000}"/>
    <cellStyle name="_Все системы 2" xfId="141" xr:uid="{00000000-0005-0000-0000-000016000000}"/>
    <cellStyle name="_ГРС Сибай" xfId="142" xr:uid="{00000000-0005-0000-0000-000017000000}"/>
    <cellStyle name="_ГТП_ ПИР БИК СМН-Приводино_12.05.09" xfId="143" xr:uid="{00000000-0005-0000-0000-000018000000}"/>
    <cellStyle name="_ГТП_ р.Сызранка 1444 (ИИ+ПР)" xfId="144" xr:uid="{00000000-0005-0000-0000-000019000000}"/>
    <cellStyle name="_ГТП_Замена подв.переход р. Панинский Еган" xfId="145" xr:uid="{00000000-0005-0000-0000-00001A000000}"/>
    <cellStyle name="_ГТП_НПС Синдор Газ" xfId="146" xr:uid="{00000000-0005-0000-0000-00001B000000}"/>
    <cellStyle name="_ГТП_Нюксеница Сметы СМН-11" xfId="147" xr:uid="{00000000-0005-0000-0000-00001C000000}"/>
    <cellStyle name="_ГТП_ПИР БИК СМН-Чикшино_11.05.09" xfId="148" xr:uid="{00000000-0005-0000-0000-00001D000000}"/>
    <cellStyle name="_ГТП_р Сыня Сметы СМН-11" xfId="149" xr:uid="{00000000-0005-0000-0000-00001E000000}"/>
    <cellStyle name="_ГТП_р Холуйница Сметы СМН-11" xfId="150" xr:uid="{00000000-0005-0000-0000-00001F000000}"/>
    <cellStyle name="_ГТП_р Шаболга Сметы СМН-11" xfId="151" xr:uid="{00000000-0005-0000-0000-000020000000}"/>
    <cellStyle name="_ГТП_Смета ПиР Субханкулово8 к ДС" xfId="152" xr:uid="{00000000-0005-0000-0000-000021000000}"/>
    <cellStyle name="_ГЭС спецификация" xfId="111" xr:uid="{00000000-0005-0000-0000-000022000000}"/>
    <cellStyle name="_ЗИП" xfId="153" xr:uid="{00000000-0005-0000-0000-000023000000}"/>
    <cellStyle name="_ЗРУ таёжная" xfId="154" xr:uid="{00000000-0005-0000-0000-000024000000}"/>
    <cellStyle name="_изыскания 16кв.дом  Алдан" xfId="155" xr:uid="{00000000-0005-0000-0000-000025000000}"/>
    <cellStyle name="_Исправленый 28.07.05 Уяр" xfId="156" xr:uid="{00000000-0005-0000-0000-000026000000}"/>
    <cellStyle name="_Как пример промежуточная ведомость" xfId="112" xr:uid="{00000000-0005-0000-0000-000027000000}"/>
    <cellStyle name="_Книга1" xfId="113" xr:uid="{00000000-0005-0000-0000-000028000000}"/>
    <cellStyle name="_Книга1 (4)" xfId="157" xr:uid="{00000000-0005-0000-0000-000029000000}"/>
    <cellStyle name="_Копия БП_доп макет" xfId="158" xr:uid="{00000000-0005-0000-0000-00002A000000}"/>
    <cellStyle name="_Копия Смета ПИР для зак (Газ геодезия)V3" xfId="159" xr:uid="{00000000-0005-0000-0000-00002B000000}"/>
    <cellStyle name="_КСВТ" xfId="160" xr:uid="{00000000-0005-0000-0000-00002C000000}"/>
    <cellStyle name="_Леско1" xfId="161" xr:uid="{00000000-0005-0000-0000-00002D000000}"/>
    <cellStyle name="_Микроэкономика  1 Проектные работы" xfId="162" xr:uid="{00000000-0005-0000-0000-00002E000000}"/>
    <cellStyle name="_Микроэкономика  2 Проектные работы" xfId="163" xr:uid="{00000000-0005-0000-0000-00002F000000}"/>
    <cellStyle name="_НПЗ" xfId="164" xr:uid="{00000000-0005-0000-0000-000030000000}"/>
    <cellStyle name="_НПЗ (2)" xfId="165" xr:uid="{00000000-0005-0000-0000-000031000000}"/>
    <cellStyle name="_объектные сводная сметы ВЭС2" xfId="114" xr:uid="{00000000-0005-0000-0000-000032000000}"/>
    <cellStyle name="_ОПУ" xfId="166" xr:uid="{00000000-0005-0000-0000-000033000000}"/>
    <cellStyle name="_от 08.08.09г.-Здание ЦРС,столовая ПБО АРНУ - 01.07 согл." xfId="167" xr:uid="{00000000-0005-0000-0000-000034000000}"/>
    <cellStyle name="_Периферия" xfId="168" xr:uid="{00000000-0005-0000-0000-000035000000}"/>
    <cellStyle name="_пример заполнения для расчета коэф" xfId="5" xr:uid="{00000000-0005-0000-0000-000036000000}"/>
    <cellStyle name="_Пример расчета" xfId="169" xr:uid="{00000000-0005-0000-0000-000037000000}"/>
    <cellStyle name="_Проектные работы" xfId="170" xr:uid="{00000000-0005-0000-0000-000038000000}"/>
    <cellStyle name="_р Сыня Сметы СМН-11" xfId="171" xr:uid="{00000000-0005-0000-0000-000039000000}"/>
    <cellStyle name="_р Холуйница Сметы СМН-11" xfId="172" xr:uid="{00000000-0005-0000-0000-00003A000000}"/>
    <cellStyle name="_Рабочие станции" xfId="173" xr:uid="{00000000-0005-0000-0000-00003B000000}"/>
    <cellStyle name="_Расчет конкурсной цены по ОРУ 110кВ Замена масляных выключателей на элегазовые10,11,13  утв-ый вариант" xfId="115" xr:uid="{00000000-0005-0000-0000-00003C000000}"/>
    <cellStyle name="_Расчет переводного коэф БМК сети Петров" xfId="6" xr:uid="{00000000-0005-0000-0000-00003D000000}"/>
    <cellStyle name="_Расчёт стоимост 1 чел-часа по ПИР (КНТЦ1 ) (2)" xfId="174" xr:uid="{00000000-0005-0000-0000-00003E000000}"/>
    <cellStyle name="_Рек ППМН -Койва-1036 км 30 06" xfId="175" xr:uid="{00000000-0005-0000-0000-00003F000000}"/>
    <cellStyle name="_Ростовский (3)" xfId="176" xr:uid="{00000000-0005-0000-0000-000040000000}"/>
    <cellStyle name="_сводная смета" xfId="177" xr:uid="{00000000-0005-0000-0000-000041000000}"/>
    <cellStyle name="_Сводные сметы" xfId="178" xr:uid="{00000000-0005-0000-0000-000042000000}"/>
    <cellStyle name="_Сервера" xfId="179" xr:uid="{00000000-0005-0000-0000-000043000000}"/>
    <cellStyle name="_Система управления" xfId="180" xr:uid="{00000000-0005-0000-0000-000044000000}"/>
    <cellStyle name="_Смета" xfId="181" xr:uid="{00000000-0005-0000-0000-000045000000}"/>
    <cellStyle name="_смета 1 (2)" xfId="182" xr:uid="{00000000-0005-0000-0000-000046000000}"/>
    <cellStyle name="_смета ИТ2" xfId="116" xr:uid="{00000000-0005-0000-0000-000047000000}"/>
    <cellStyle name="_Смета Казахстан(Западный ТП)" xfId="183" xr:uid="{00000000-0005-0000-0000-000048000000}"/>
    <cellStyle name="_Смета НПС (2)" xfId="184" xr:uid="{00000000-0005-0000-0000-000049000000}"/>
    <cellStyle name="_Смета СОУ" xfId="185" xr:uid="{00000000-0005-0000-0000-00004A000000}"/>
    <cellStyle name="_Смета ТМ 5 ПС" xfId="186" xr:uid="{00000000-0005-0000-0000-00004B000000}"/>
    <cellStyle name="_Смета ТМ А-М" xfId="187" xr:uid="{00000000-0005-0000-0000-00004C000000}"/>
    <cellStyle name="_Смета_ Образец СВОДНАЯ" xfId="188" xr:uid="{00000000-0005-0000-0000-00004D000000}"/>
    <cellStyle name="_Сметы ВНИИСТ" xfId="189" xr:uid="{00000000-0005-0000-0000-00004E000000}"/>
    <cellStyle name="_Сметы ВНИИСТ_01.04.08 Смета на ИИР_ПИРС" xfId="190" xr:uid="{00000000-0005-0000-0000-00004F000000}"/>
    <cellStyle name="_Сметы ВНИИСТ_27.08.08 ИИ КППСОД 0-68-ТСМН" xfId="191" xr:uid="{00000000-0005-0000-0000-000050000000}"/>
    <cellStyle name="_Спецификация" xfId="192" xr:uid="{00000000-0005-0000-0000-000051000000}"/>
    <cellStyle name="_Телеотключение" xfId="117" xr:uid="{00000000-0005-0000-0000-000052000000}"/>
    <cellStyle name="_ТМ Быково Кириши" xfId="193" xr:uid="{00000000-0005-0000-0000-000053000000}"/>
    <cellStyle name="_УПАТС ГУГОЧС 2003 (копия)" xfId="194" xr:uid="{00000000-0005-0000-0000-000054000000}"/>
    <cellStyle name="_Уяр ТЗ 2_" xfId="195" xr:uid="{00000000-0005-0000-0000-000055000000}"/>
    <cellStyle name="_ЩСУ 394" xfId="196" xr:uid="{00000000-0005-0000-0000-000056000000}"/>
    <cellStyle name="_ЩСУ Тайшет" xfId="197" xr:uid="{00000000-0005-0000-0000-000057000000}"/>
    <cellStyle name="_Экспертиза" xfId="198" xr:uid="{00000000-0005-0000-0000-000058000000}"/>
    <cellStyle name="_Японское море_РД - ВНИИСТ" xfId="199" xr:uid="{00000000-0005-0000-0000-000059000000}"/>
    <cellStyle name="20% - Акцент1 2" xfId="7" xr:uid="{00000000-0005-0000-0000-00005A000000}"/>
    <cellStyle name="20% - Акцент1 2 2" xfId="200" xr:uid="{00000000-0005-0000-0000-00005B000000}"/>
    <cellStyle name="20% - Акцент2 2" xfId="8" xr:uid="{00000000-0005-0000-0000-00005C000000}"/>
    <cellStyle name="20% - Акцент2 2 2" xfId="201" xr:uid="{00000000-0005-0000-0000-00005D000000}"/>
    <cellStyle name="20% - Акцент3 2" xfId="9" xr:uid="{00000000-0005-0000-0000-00005E000000}"/>
    <cellStyle name="20% - Акцент3 2 2" xfId="202" xr:uid="{00000000-0005-0000-0000-00005F000000}"/>
    <cellStyle name="20% - Акцент4 2" xfId="10" xr:uid="{00000000-0005-0000-0000-000060000000}"/>
    <cellStyle name="20% - Акцент4 2 2" xfId="203" xr:uid="{00000000-0005-0000-0000-000061000000}"/>
    <cellStyle name="20% - Акцент5 2" xfId="11" xr:uid="{00000000-0005-0000-0000-000062000000}"/>
    <cellStyle name="20% - Акцент5 2 2" xfId="204" xr:uid="{00000000-0005-0000-0000-000063000000}"/>
    <cellStyle name="20% - Акцент6 2" xfId="12" xr:uid="{00000000-0005-0000-0000-000064000000}"/>
    <cellStyle name="20% - Акцент6 2 2" xfId="205" xr:uid="{00000000-0005-0000-0000-000065000000}"/>
    <cellStyle name="40% - Акцент1 2" xfId="13" xr:uid="{00000000-0005-0000-0000-000066000000}"/>
    <cellStyle name="40% - Акцент1 2 2" xfId="206" xr:uid="{00000000-0005-0000-0000-000067000000}"/>
    <cellStyle name="40% - Акцент2 2" xfId="14" xr:uid="{00000000-0005-0000-0000-000068000000}"/>
    <cellStyle name="40% - Акцент2 2 2" xfId="207" xr:uid="{00000000-0005-0000-0000-000069000000}"/>
    <cellStyle name="40% - Акцент3 2" xfId="15" xr:uid="{00000000-0005-0000-0000-00006A000000}"/>
    <cellStyle name="40% - Акцент3 2 2" xfId="208" xr:uid="{00000000-0005-0000-0000-00006B000000}"/>
    <cellStyle name="40% - Акцент4 2" xfId="16" xr:uid="{00000000-0005-0000-0000-00006C000000}"/>
    <cellStyle name="40% - Акцент4 2 2" xfId="209" xr:uid="{00000000-0005-0000-0000-00006D000000}"/>
    <cellStyle name="40% - Акцент5 2" xfId="17" xr:uid="{00000000-0005-0000-0000-00006E000000}"/>
    <cellStyle name="40% - Акцент5 2 2" xfId="210" xr:uid="{00000000-0005-0000-0000-00006F000000}"/>
    <cellStyle name="40% - Акцент6 2" xfId="18" xr:uid="{00000000-0005-0000-0000-000070000000}"/>
    <cellStyle name="40% - Акцент6 2 2" xfId="211" xr:uid="{00000000-0005-0000-0000-000071000000}"/>
    <cellStyle name="60% - Акцент1 2" xfId="19" xr:uid="{00000000-0005-0000-0000-000072000000}"/>
    <cellStyle name="60% - Акцент1 2 2" xfId="212" xr:uid="{00000000-0005-0000-0000-000073000000}"/>
    <cellStyle name="60% - Акцент2 2" xfId="20" xr:uid="{00000000-0005-0000-0000-000074000000}"/>
    <cellStyle name="60% - Акцент2 2 2" xfId="213" xr:uid="{00000000-0005-0000-0000-000075000000}"/>
    <cellStyle name="60% - Акцент3 2" xfId="21" xr:uid="{00000000-0005-0000-0000-000076000000}"/>
    <cellStyle name="60% - Акцент3 2 2" xfId="214" xr:uid="{00000000-0005-0000-0000-000077000000}"/>
    <cellStyle name="60% - Акцент4 2" xfId="22" xr:uid="{00000000-0005-0000-0000-000078000000}"/>
    <cellStyle name="60% - Акцент4 2 2" xfId="215" xr:uid="{00000000-0005-0000-0000-000079000000}"/>
    <cellStyle name="60% - Акцент5 2" xfId="23" xr:uid="{00000000-0005-0000-0000-00007A000000}"/>
    <cellStyle name="60% - Акцент5 2 2" xfId="216" xr:uid="{00000000-0005-0000-0000-00007B000000}"/>
    <cellStyle name="60% - Акцент6 2" xfId="24" xr:uid="{00000000-0005-0000-0000-00007C000000}"/>
    <cellStyle name="60% - Акцент6 2 2" xfId="217" xr:uid="{00000000-0005-0000-0000-00007D000000}"/>
    <cellStyle name="Aaia?iue [0]_1 yoa?" xfId="218" xr:uid="{00000000-0005-0000-0000-00007E000000}"/>
    <cellStyle name="Aaia?iue_1 yoa?" xfId="219" xr:uid="{00000000-0005-0000-0000-00007F000000}"/>
    <cellStyle name="Accent1" xfId="220" xr:uid="{00000000-0005-0000-0000-000080000000}"/>
    <cellStyle name="Accent1 - 20%" xfId="221" xr:uid="{00000000-0005-0000-0000-000081000000}"/>
    <cellStyle name="Accent1 - 40%" xfId="222" xr:uid="{00000000-0005-0000-0000-000082000000}"/>
    <cellStyle name="Accent1 - 60%" xfId="223" xr:uid="{00000000-0005-0000-0000-000083000000}"/>
    <cellStyle name="Accent2" xfId="224" xr:uid="{00000000-0005-0000-0000-000084000000}"/>
    <cellStyle name="Accent2 - 20%" xfId="225" xr:uid="{00000000-0005-0000-0000-000085000000}"/>
    <cellStyle name="Accent2 - 40%" xfId="226" xr:uid="{00000000-0005-0000-0000-000086000000}"/>
    <cellStyle name="Accent2 - 60%" xfId="227" xr:uid="{00000000-0005-0000-0000-000087000000}"/>
    <cellStyle name="Accent3" xfId="228" xr:uid="{00000000-0005-0000-0000-000088000000}"/>
    <cellStyle name="Accent3 - 20%" xfId="229" xr:uid="{00000000-0005-0000-0000-000089000000}"/>
    <cellStyle name="Accent3 - 40%" xfId="230" xr:uid="{00000000-0005-0000-0000-00008A000000}"/>
    <cellStyle name="Accent3 - 60%" xfId="231" xr:uid="{00000000-0005-0000-0000-00008B000000}"/>
    <cellStyle name="Accent4" xfId="232" xr:uid="{00000000-0005-0000-0000-00008C000000}"/>
    <cellStyle name="Accent4 - 20%" xfId="233" xr:uid="{00000000-0005-0000-0000-00008D000000}"/>
    <cellStyle name="Accent4 - 40%" xfId="234" xr:uid="{00000000-0005-0000-0000-00008E000000}"/>
    <cellStyle name="Accent4 - 60%" xfId="235" xr:uid="{00000000-0005-0000-0000-00008F000000}"/>
    <cellStyle name="Accent5" xfId="236" xr:uid="{00000000-0005-0000-0000-000090000000}"/>
    <cellStyle name="Accent5 - 20%" xfId="237" xr:uid="{00000000-0005-0000-0000-000091000000}"/>
    <cellStyle name="Accent5 - 40%" xfId="238" xr:uid="{00000000-0005-0000-0000-000092000000}"/>
    <cellStyle name="Accent5 - 60%" xfId="239" xr:uid="{00000000-0005-0000-0000-000093000000}"/>
    <cellStyle name="Accent6" xfId="240" xr:uid="{00000000-0005-0000-0000-000094000000}"/>
    <cellStyle name="Accent6 - 20%" xfId="241" xr:uid="{00000000-0005-0000-0000-000095000000}"/>
    <cellStyle name="Accent6 - 40%" xfId="242" xr:uid="{00000000-0005-0000-0000-000096000000}"/>
    <cellStyle name="Accent6 - 60%" xfId="243" xr:uid="{00000000-0005-0000-0000-000097000000}"/>
    <cellStyle name="Bad" xfId="244" xr:uid="{00000000-0005-0000-0000-000098000000}"/>
    <cellStyle name="Calculation" xfId="245" xr:uid="{00000000-0005-0000-0000-000099000000}"/>
    <cellStyle name="category" xfId="246" xr:uid="{00000000-0005-0000-0000-00009A000000}"/>
    <cellStyle name="Check Cell" xfId="247" xr:uid="{00000000-0005-0000-0000-00009B000000}"/>
    <cellStyle name="Comma [0]_03" xfId="248" xr:uid="{00000000-0005-0000-0000-00009C000000}"/>
    <cellStyle name="Comma_03" xfId="249" xr:uid="{00000000-0005-0000-0000-00009D000000}"/>
    <cellStyle name="Cost" xfId="250" xr:uid="{00000000-0005-0000-0000-00009E000000}"/>
    <cellStyle name="Currency [0]" xfId="251" xr:uid="{00000000-0005-0000-0000-00009F000000}"/>
    <cellStyle name="Currency_03" xfId="252" xr:uid="{00000000-0005-0000-0000-0000A0000000}"/>
    <cellStyle name="done" xfId="253" xr:uid="{00000000-0005-0000-0000-0000A1000000}"/>
    <cellStyle name="Emphasis 1" xfId="254" xr:uid="{00000000-0005-0000-0000-0000A2000000}"/>
    <cellStyle name="Emphasis 2" xfId="255" xr:uid="{00000000-0005-0000-0000-0000A3000000}"/>
    <cellStyle name="Emphasis 3" xfId="256" xr:uid="{00000000-0005-0000-0000-0000A4000000}"/>
    <cellStyle name="Equpment" xfId="257" xr:uid="{00000000-0005-0000-0000-0000A5000000}"/>
    <cellStyle name="Equpment Header" xfId="258" xr:uid="{00000000-0005-0000-0000-0000A6000000}"/>
    <cellStyle name="Equpment_Internet" xfId="259" xr:uid="{00000000-0005-0000-0000-0000A7000000}"/>
    <cellStyle name="Euro" xfId="260" xr:uid="{00000000-0005-0000-0000-0000A8000000}"/>
    <cellStyle name="Euro 10" xfId="261" xr:uid="{00000000-0005-0000-0000-0000A9000000}"/>
    <cellStyle name="Euro 11" xfId="262" xr:uid="{00000000-0005-0000-0000-0000AA000000}"/>
    <cellStyle name="Euro 12" xfId="263" xr:uid="{00000000-0005-0000-0000-0000AB000000}"/>
    <cellStyle name="Euro 13" xfId="264" xr:uid="{00000000-0005-0000-0000-0000AC000000}"/>
    <cellStyle name="Euro 14" xfId="265" xr:uid="{00000000-0005-0000-0000-0000AD000000}"/>
    <cellStyle name="Euro 15" xfId="266" xr:uid="{00000000-0005-0000-0000-0000AE000000}"/>
    <cellStyle name="Euro 16" xfId="267" xr:uid="{00000000-0005-0000-0000-0000AF000000}"/>
    <cellStyle name="Euro 17" xfId="268" xr:uid="{00000000-0005-0000-0000-0000B0000000}"/>
    <cellStyle name="Euro 18" xfId="269" xr:uid="{00000000-0005-0000-0000-0000B1000000}"/>
    <cellStyle name="Euro 19" xfId="270" xr:uid="{00000000-0005-0000-0000-0000B2000000}"/>
    <cellStyle name="Euro 2" xfId="271" xr:uid="{00000000-0005-0000-0000-0000B3000000}"/>
    <cellStyle name="Euro 20" xfId="272" xr:uid="{00000000-0005-0000-0000-0000B4000000}"/>
    <cellStyle name="Euro 21" xfId="273" xr:uid="{00000000-0005-0000-0000-0000B5000000}"/>
    <cellStyle name="Euro 3" xfId="274" xr:uid="{00000000-0005-0000-0000-0000B6000000}"/>
    <cellStyle name="Euro 4" xfId="275" xr:uid="{00000000-0005-0000-0000-0000B7000000}"/>
    <cellStyle name="Euro 5" xfId="276" xr:uid="{00000000-0005-0000-0000-0000B8000000}"/>
    <cellStyle name="Euro 6" xfId="277" xr:uid="{00000000-0005-0000-0000-0000B9000000}"/>
    <cellStyle name="Euro 7" xfId="278" xr:uid="{00000000-0005-0000-0000-0000BA000000}"/>
    <cellStyle name="Euro 8" xfId="279" xr:uid="{00000000-0005-0000-0000-0000BB000000}"/>
    <cellStyle name="Euro 9" xfId="280" xr:uid="{00000000-0005-0000-0000-0000BC000000}"/>
    <cellStyle name="eZ????z_WS_ACER.XLS" xfId="281" xr:uid="{00000000-0005-0000-0000-0000BD000000}"/>
    <cellStyle name="Good" xfId="282" xr:uid="{00000000-0005-0000-0000-0000BE000000}"/>
    <cellStyle name="Grey" xfId="283" xr:uid="{00000000-0005-0000-0000-0000BF000000}"/>
    <cellStyle name="GROS" xfId="284" xr:uid="{00000000-0005-0000-0000-0000C0000000}"/>
    <cellStyle name="HEADER" xfId="285" xr:uid="{00000000-0005-0000-0000-0000C1000000}"/>
    <cellStyle name="Heading 1" xfId="286" xr:uid="{00000000-0005-0000-0000-0000C2000000}"/>
    <cellStyle name="Heading 2" xfId="287" xr:uid="{00000000-0005-0000-0000-0000C3000000}"/>
    <cellStyle name="Heading 3" xfId="288" xr:uid="{00000000-0005-0000-0000-0000C4000000}"/>
    <cellStyle name="Heading 4" xfId="289" xr:uid="{00000000-0005-0000-0000-0000C5000000}"/>
    <cellStyle name="Iau?iue_1 yoa?" xfId="290" xr:uid="{00000000-0005-0000-0000-0000C6000000}"/>
    <cellStyle name="Input" xfId="291" xr:uid="{00000000-0005-0000-0000-0000C7000000}"/>
    <cellStyle name="Input [yellow]" xfId="292" xr:uid="{00000000-0005-0000-0000-0000C8000000}"/>
    <cellStyle name="Input_3050 ИИР" xfId="293" xr:uid="{00000000-0005-0000-0000-0000C9000000}"/>
    <cellStyle name="Linked Cell" xfId="294" xr:uid="{00000000-0005-0000-0000-0000CA000000}"/>
    <cellStyle name="Model" xfId="295" xr:uid="{00000000-0005-0000-0000-0000CB000000}"/>
    <cellStyle name="Neutral" xfId="296" xr:uid="{00000000-0005-0000-0000-0000CC000000}"/>
    <cellStyle name="normal" xfId="297" xr:uid="{00000000-0005-0000-0000-0000CD000000}"/>
    <cellStyle name="Normal - Style1" xfId="298" xr:uid="{00000000-0005-0000-0000-0000CE000000}"/>
    <cellStyle name="Normal_# Project Landata Price List Q1 2005 New" xfId="118" xr:uid="{00000000-0005-0000-0000-0000CF000000}"/>
    <cellStyle name="Normal1" xfId="299" xr:uid="{00000000-0005-0000-0000-0000D0000000}"/>
    <cellStyle name="NormalText" xfId="300" xr:uid="{00000000-0005-0000-0000-0000D1000000}"/>
    <cellStyle name="normбlnн_MDRC's" xfId="119" xr:uid="{00000000-0005-0000-0000-0000D2000000}"/>
    <cellStyle name="Note" xfId="301" xr:uid="{00000000-0005-0000-0000-0000D3000000}"/>
    <cellStyle name="Note 10" xfId="302" xr:uid="{00000000-0005-0000-0000-0000D4000000}"/>
    <cellStyle name="Note 2" xfId="303" xr:uid="{00000000-0005-0000-0000-0000D5000000}"/>
    <cellStyle name="Note 3" xfId="304" xr:uid="{00000000-0005-0000-0000-0000D6000000}"/>
    <cellStyle name="Note 4" xfId="305" xr:uid="{00000000-0005-0000-0000-0000D7000000}"/>
    <cellStyle name="Note 5" xfId="306" xr:uid="{00000000-0005-0000-0000-0000D8000000}"/>
    <cellStyle name="Note 6" xfId="307" xr:uid="{00000000-0005-0000-0000-0000D9000000}"/>
    <cellStyle name="Note 7" xfId="308" xr:uid="{00000000-0005-0000-0000-0000DA000000}"/>
    <cellStyle name="Note 8" xfId="309" xr:uid="{00000000-0005-0000-0000-0000DB000000}"/>
    <cellStyle name="Note 9" xfId="310" xr:uid="{00000000-0005-0000-0000-0000DC000000}"/>
    <cellStyle name="Note_3050 ИИР" xfId="311" xr:uid="{00000000-0005-0000-0000-0000DD000000}"/>
    <cellStyle name="Oeiainiaue [0]_1 yoa?" xfId="312" xr:uid="{00000000-0005-0000-0000-0000DE000000}"/>
    <cellStyle name="Oeiainiaue_1 yoa?" xfId="313" xr:uid="{00000000-0005-0000-0000-0000DF000000}"/>
    <cellStyle name="Ouny?e [0]_SPEC_WAN" xfId="314" xr:uid="{00000000-0005-0000-0000-0000E0000000}"/>
    <cellStyle name="Ouny?e_SPEC_WAN" xfId="315" xr:uid="{00000000-0005-0000-0000-0000E1000000}"/>
    <cellStyle name="Output" xfId="316" xr:uid="{00000000-0005-0000-0000-0000E2000000}"/>
    <cellStyle name="Percent [2]" xfId="317" xr:uid="{00000000-0005-0000-0000-0000E3000000}"/>
    <cellStyle name="Price" xfId="318" xr:uid="{00000000-0005-0000-0000-0000E4000000}"/>
    <cellStyle name="S0" xfId="25" xr:uid="{00000000-0005-0000-0000-0000E5000000}"/>
    <cellStyle name="S0 10" xfId="319" xr:uid="{00000000-0005-0000-0000-0000E6000000}"/>
    <cellStyle name="S0 11" xfId="320" xr:uid="{00000000-0005-0000-0000-0000E7000000}"/>
    <cellStyle name="S0 12" xfId="321" xr:uid="{00000000-0005-0000-0000-0000E8000000}"/>
    <cellStyle name="S0 2" xfId="322" xr:uid="{00000000-0005-0000-0000-0000E9000000}"/>
    <cellStyle name="S0 3" xfId="323" xr:uid="{00000000-0005-0000-0000-0000EA000000}"/>
    <cellStyle name="S0 4" xfId="324" xr:uid="{00000000-0005-0000-0000-0000EB000000}"/>
    <cellStyle name="S0 5" xfId="325" xr:uid="{00000000-0005-0000-0000-0000EC000000}"/>
    <cellStyle name="S0 6" xfId="326" xr:uid="{00000000-0005-0000-0000-0000ED000000}"/>
    <cellStyle name="S0 7" xfId="327" xr:uid="{00000000-0005-0000-0000-0000EE000000}"/>
    <cellStyle name="S0 8" xfId="328" xr:uid="{00000000-0005-0000-0000-0000EF000000}"/>
    <cellStyle name="S0 9" xfId="329" xr:uid="{00000000-0005-0000-0000-0000F0000000}"/>
    <cellStyle name="S0_Выборка по Электросвязь от 20.08.2010" xfId="330" xr:uid="{00000000-0005-0000-0000-0000F1000000}"/>
    <cellStyle name="S1" xfId="92" xr:uid="{00000000-0005-0000-0000-0000F2000000}"/>
    <cellStyle name="S1 10" xfId="331" xr:uid="{00000000-0005-0000-0000-0000F3000000}"/>
    <cellStyle name="S1 11" xfId="332" xr:uid="{00000000-0005-0000-0000-0000F4000000}"/>
    <cellStyle name="S1 12" xfId="333" xr:uid="{00000000-0005-0000-0000-0000F5000000}"/>
    <cellStyle name="S1 2" xfId="334" xr:uid="{00000000-0005-0000-0000-0000F6000000}"/>
    <cellStyle name="S1 3" xfId="335" xr:uid="{00000000-0005-0000-0000-0000F7000000}"/>
    <cellStyle name="S1 4" xfId="336" xr:uid="{00000000-0005-0000-0000-0000F8000000}"/>
    <cellStyle name="S1 5" xfId="337" xr:uid="{00000000-0005-0000-0000-0000F9000000}"/>
    <cellStyle name="S1 6" xfId="338" xr:uid="{00000000-0005-0000-0000-0000FA000000}"/>
    <cellStyle name="S1 7" xfId="339" xr:uid="{00000000-0005-0000-0000-0000FB000000}"/>
    <cellStyle name="S1 8" xfId="340" xr:uid="{00000000-0005-0000-0000-0000FC000000}"/>
    <cellStyle name="S1 9" xfId="341" xr:uid="{00000000-0005-0000-0000-0000FD000000}"/>
    <cellStyle name="S1_Выборка по Электросвязь от 20.08.2010" xfId="342" xr:uid="{00000000-0005-0000-0000-0000FE000000}"/>
    <cellStyle name="S10" xfId="93" xr:uid="{00000000-0005-0000-0000-0000FF000000}"/>
    <cellStyle name="S10 10" xfId="343" xr:uid="{00000000-0005-0000-0000-000000010000}"/>
    <cellStyle name="S10 11" xfId="344" xr:uid="{00000000-0005-0000-0000-000001010000}"/>
    <cellStyle name="S10 12" xfId="345" xr:uid="{00000000-0005-0000-0000-000002010000}"/>
    <cellStyle name="S10 13" xfId="346" xr:uid="{00000000-0005-0000-0000-000003010000}"/>
    <cellStyle name="S10 2" xfId="347" xr:uid="{00000000-0005-0000-0000-000004010000}"/>
    <cellStyle name="S10 3" xfId="348" xr:uid="{00000000-0005-0000-0000-000005010000}"/>
    <cellStyle name="S10 4" xfId="349" xr:uid="{00000000-0005-0000-0000-000006010000}"/>
    <cellStyle name="S10 5" xfId="350" xr:uid="{00000000-0005-0000-0000-000007010000}"/>
    <cellStyle name="S10 6" xfId="351" xr:uid="{00000000-0005-0000-0000-000008010000}"/>
    <cellStyle name="S10 7" xfId="352" xr:uid="{00000000-0005-0000-0000-000009010000}"/>
    <cellStyle name="S10 8" xfId="353" xr:uid="{00000000-0005-0000-0000-00000A010000}"/>
    <cellStyle name="S10 9" xfId="354" xr:uid="{00000000-0005-0000-0000-00000B010000}"/>
    <cellStyle name="S10_Выборка по Электросвязь от 20.08.2010" xfId="355" xr:uid="{00000000-0005-0000-0000-00000C010000}"/>
    <cellStyle name="S11" xfId="94" xr:uid="{00000000-0005-0000-0000-00000D010000}"/>
    <cellStyle name="S11 10" xfId="356" xr:uid="{00000000-0005-0000-0000-00000E010000}"/>
    <cellStyle name="S11 11" xfId="357" xr:uid="{00000000-0005-0000-0000-00000F010000}"/>
    <cellStyle name="S11 12" xfId="358" xr:uid="{00000000-0005-0000-0000-000010010000}"/>
    <cellStyle name="S11 13" xfId="359" xr:uid="{00000000-0005-0000-0000-000011010000}"/>
    <cellStyle name="S11 2" xfId="360" xr:uid="{00000000-0005-0000-0000-000012010000}"/>
    <cellStyle name="S11 2 2" xfId="361" xr:uid="{00000000-0005-0000-0000-000013010000}"/>
    <cellStyle name="S11 2_Выборка по Электросвязь от 20.08.2010" xfId="362" xr:uid="{00000000-0005-0000-0000-000014010000}"/>
    <cellStyle name="S11 3" xfId="363" xr:uid="{00000000-0005-0000-0000-000015010000}"/>
    <cellStyle name="S11 4" xfId="364" xr:uid="{00000000-0005-0000-0000-000016010000}"/>
    <cellStyle name="S11 5" xfId="365" xr:uid="{00000000-0005-0000-0000-000017010000}"/>
    <cellStyle name="S11 6" xfId="366" xr:uid="{00000000-0005-0000-0000-000018010000}"/>
    <cellStyle name="S11 7" xfId="367" xr:uid="{00000000-0005-0000-0000-000019010000}"/>
    <cellStyle name="S11 8" xfId="368" xr:uid="{00000000-0005-0000-0000-00001A010000}"/>
    <cellStyle name="S11 9" xfId="369" xr:uid="{00000000-0005-0000-0000-00001B010000}"/>
    <cellStyle name="S11_Выборка по Электросвязь от 20.08.2010" xfId="370" xr:uid="{00000000-0005-0000-0000-00001C010000}"/>
    <cellStyle name="S12" xfId="95" xr:uid="{00000000-0005-0000-0000-00001D010000}"/>
    <cellStyle name="S12 10" xfId="371" xr:uid="{00000000-0005-0000-0000-00001E010000}"/>
    <cellStyle name="S12 11" xfId="372" xr:uid="{00000000-0005-0000-0000-00001F010000}"/>
    <cellStyle name="S12 12" xfId="373" xr:uid="{00000000-0005-0000-0000-000020010000}"/>
    <cellStyle name="S12 2" xfId="374" xr:uid="{00000000-0005-0000-0000-000021010000}"/>
    <cellStyle name="S12 3" xfId="375" xr:uid="{00000000-0005-0000-0000-000022010000}"/>
    <cellStyle name="S12 4" xfId="376" xr:uid="{00000000-0005-0000-0000-000023010000}"/>
    <cellStyle name="S12 5" xfId="377" xr:uid="{00000000-0005-0000-0000-000024010000}"/>
    <cellStyle name="S12 6" xfId="378" xr:uid="{00000000-0005-0000-0000-000025010000}"/>
    <cellStyle name="S12 7" xfId="379" xr:uid="{00000000-0005-0000-0000-000026010000}"/>
    <cellStyle name="S12 8" xfId="380" xr:uid="{00000000-0005-0000-0000-000027010000}"/>
    <cellStyle name="S12 9" xfId="381" xr:uid="{00000000-0005-0000-0000-000028010000}"/>
    <cellStyle name="S12_Выборка по Электросвязь от 20.08.2010" xfId="382" xr:uid="{00000000-0005-0000-0000-000029010000}"/>
    <cellStyle name="S13" xfId="96" xr:uid="{00000000-0005-0000-0000-00002A010000}"/>
    <cellStyle name="S13 2" xfId="383" xr:uid="{00000000-0005-0000-0000-00002B010000}"/>
    <cellStyle name="S13 2 2" xfId="384" xr:uid="{00000000-0005-0000-0000-00002C010000}"/>
    <cellStyle name="S13 3" xfId="385" xr:uid="{00000000-0005-0000-0000-00002D010000}"/>
    <cellStyle name="S13_Выборка по Электросвязь от 20.08.2010" xfId="386" xr:uid="{00000000-0005-0000-0000-00002E010000}"/>
    <cellStyle name="S14" xfId="97" xr:uid="{00000000-0005-0000-0000-00002F010000}"/>
    <cellStyle name="S14 2" xfId="387" xr:uid="{00000000-0005-0000-0000-000030010000}"/>
    <cellStyle name="S14 2 2" xfId="388" xr:uid="{00000000-0005-0000-0000-000031010000}"/>
    <cellStyle name="S14 3" xfId="389" xr:uid="{00000000-0005-0000-0000-000032010000}"/>
    <cellStyle name="S14_Выборка по Электросвязь от 20.08.2010" xfId="390" xr:uid="{00000000-0005-0000-0000-000033010000}"/>
    <cellStyle name="S15" xfId="98" xr:uid="{00000000-0005-0000-0000-000034010000}"/>
    <cellStyle name="S15 2" xfId="391" xr:uid="{00000000-0005-0000-0000-000035010000}"/>
    <cellStyle name="S15 3" xfId="392" xr:uid="{00000000-0005-0000-0000-000036010000}"/>
    <cellStyle name="S15_Выборка по Электросвязь от 20.08.2010" xfId="393" xr:uid="{00000000-0005-0000-0000-000037010000}"/>
    <cellStyle name="S16" xfId="394" xr:uid="{00000000-0005-0000-0000-000038010000}"/>
    <cellStyle name="S2" xfId="99" xr:uid="{00000000-0005-0000-0000-000039010000}"/>
    <cellStyle name="S2 10" xfId="395" xr:uid="{00000000-0005-0000-0000-00003A010000}"/>
    <cellStyle name="S2 11" xfId="396" xr:uid="{00000000-0005-0000-0000-00003B010000}"/>
    <cellStyle name="S2 12" xfId="397" xr:uid="{00000000-0005-0000-0000-00003C010000}"/>
    <cellStyle name="S2 13" xfId="398" xr:uid="{00000000-0005-0000-0000-00003D010000}"/>
    <cellStyle name="S2 2" xfId="399" xr:uid="{00000000-0005-0000-0000-00003E010000}"/>
    <cellStyle name="S2 2 2" xfId="400" xr:uid="{00000000-0005-0000-0000-00003F010000}"/>
    <cellStyle name="S2 2_Выборка по Электросвязь от 20.08.2010" xfId="401" xr:uid="{00000000-0005-0000-0000-000040010000}"/>
    <cellStyle name="S2 3" xfId="402" xr:uid="{00000000-0005-0000-0000-000041010000}"/>
    <cellStyle name="S2 4" xfId="403" xr:uid="{00000000-0005-0000-0000-000042010000}"/>
    <cellStyle name="S2 5" xfId="404" xr:uid="{00000000-0005-0000-0000-000043010000}"/>
    <cellStyle name="S2 6" xfId="405" xr:uid="{00000000-0005-0000-0000-000044010000}"/>
    <cellStyle name="S2 7" xfId="406" xr:uid="{00000000-0005-0000-0000-000045010000}"/>
    <cellStyle name="S2 8" xfId="407" xr:uid="{00000000-0005-0000-0000-000046010000}"/>
    <cellStyle name="S2 9" xfId="408" xr:uid="{00000000-0005-0000-0000-000047010000}"/>
    <cellStyle name="S2_Выборка по Электросвязь от 20.08.2010" xfId="409" xr:uid="{00000000-0005-0000-0000-000048010000}"/>
    <cellStyle name="S3" xfId="100" xr:uid="{00000000-0005-0000-0000-000049010000}"/>
    <cellStyle name="S3 10" xfId="410" xr:uid="{00000000-0005-0000-0000-00004A010000}"/>
    <cellStyle name="S3 11" xfId="411" xr:uid="{00000000-0005-0000-0000-00004B010000}"/>
    <cellStyle name="S3 12" xfId="412" xr:uid="{00000000-0005-0000-0000-00004C010000}"/>
    <cellStyle name="S3 13" xfId="413" xr:uid="{00000000-0005-0000-0000-00004D010000}"/>
    <cellStyle name="S3 2" xfId="414" xr:uid="{00000000-0005-0000-0000-00004E010000}"/>
    <cellStyle name="S3 2 2" xfId="415" xr:uid="{00000000-0005-0000-0000-00004F010000}"/>
    <cellStyle name="S3 2_Выборка по Электросвязь от 20.08.2010" xfId="416" xr:uid="{00000000-0005-0000-0000-000050010000}"/>
    <cellStyle name="S3 3" xfId="417" xr:uid="{00000000-0005-0000-0000-000051010000}"/>
    <cellStyle name="S3 4" xfId="418" xr:uid="{00000000-0005-0000-0000-000052010000}"/>
    <cellStyle name="S3 5" xfId="419" xr:uid="{00000000-0005-0000-0000-000053010000}"/>
    <cellStyle name="S3 6" xfId="420" xr:uid="{00000000-0005-0000-0000-000054010000}"/>
    <cellStyle name="S3 7" xfId="421" xr:uid="{00000000-0005-0000-0000-000055010000}"/>
    <cellStyle name="S3 8" xfId="422" xr:uid="{00000000-0005-0000-0000-000056010000}"/>
    <cellStyle name="S3 9" xfId="423" xr:uid="{00000000-0005-0000-0000-000057010000}"/>
    <cellStyle name="S3_Выборка по Электросвязь от 20.08.2010" xfId="424" xr:uid="{00000000-0005-0000-0000-000058010000}"/>
    <cellStyle name="S4" xfId="101" xr:uid="{00000000-0005-0000-0000-000059010000}"/>
    <cellStyle name="S4 10" xfId="425" xr:uid="{00000000-0005-0000-0000-00005A010000}"/>
    <cellStyle name="S4 11" xfId="426" xr:uid="{00000000-0005-0000-0000-00005B010000}"/>
    <cellStyle name="S4 12" xfId="427" xr:uid="{00000000-0005-0000-0000-00005C010000}"/>
    <cellStyle name="S4 13" xfId="428" xr:uid="{00000000-0005-0000-0000-00005D010000}"/>
    <cellStyle name="S4 2" xfId="429" xr:uid="{00000000-0005-0000-0000-00005E010000}"/>
    <cellStyle name="S4 2 2" xfId="430" xr:uid="{00000000-0005-0000-0000-00005F010000}"/>
    <cellStyle name="S4 2_Выборка по Электросвязь от 20.08.2010" xfId="431" xr:uid="{00000000-0005-0000-0000-000060010000}"/>
    <cellStyle name="S4 3" xfId="432" xr:uid="{00000000-0005-0000-0000-000061010000}"/>
    <cellStyle name="S4 4" xfId="433" xr:uid="{00000000-0005-0000-0000-000062010000}"/>
    <cellStyle name="S4 5" xfId="434" xr:uid="{00000000-0005-0000-0000-000063010000}"/>
    <cellStyle name="S4 6" xfId="435" xr:uid="{00000000-0005-0000-0000-000064010000}"/>
    <cellStyle name="S4 7" xfId="436" xr:uid="{00000000-0005-0000-0000-000065010000}"/>
    <cellStyle name="S4 8" xfId="437" xr:uid="{00000000-0005-0000-0000-000066010000}"/>
    <cellStyle name="S4 9" xfId="438" xr:uid="{00000000-0005-0000-0000-000067010000}"/>
    <cellStyle name="S4_Выборка по Электросвязь от 20.08.2010" xfId="439" xr:uid="{00000000-0005-0000-0000-000068010000}"/>
    <cellStyle name="S5" xfId="26" xr:uid="{00000000-0005-0000-0000-000069010000}"/>
    <cellStyle name="S5 2" xfId="440" xr:uid="{00000000-0005-0000-0000-00006A010000}"/>
    <cellStyle name="S5 3" xfId="441" xr:uid="{00000000-0005-0000-0000-00006B010000}"/>
    <cellStyle name="S5_Выборка по Электросвязь от 20.08.2010" xfId="442" xr:uid="{00000000-0005-0000-0000-00006C010000}"/>
    <cellStyle name="S6" xfId="102" xr:uid="{00000000-0005-0000-0000-00006D010000}"/>
    <cellStyle name="S6 2" xfId="443" xr:uid="{00000000-0005-0000-0000-00006E010000}"/>
    <cellStyle name="S6 3" xfId="444" xr:uid="{00000000-0005-0000-0000-00006F010000}"/>
    <cellStyle name="S6_Выборка по Электросвязь от 20.08.2010" xfId="445" xr:uid="{00000000-0005-0000-0000-000070010000}"/>
    <cellStyle name="S7" xfId="27" xr:uid="{00000000-0005-0000-0000-000071010000}"/>
    <cellStyle name="S7 10" xfId="446" xr:uid="{00000000-0005-0000-0000-000072010000}"/>
    <cellStyle name="S7 11" xfId="447" xr:uid="{00000000-0005-0000-0000-000073010000}"/>
    <cellStyle name="S7 12" xfId="448" xr:uid="{00000000-0005-0000-0000-000074010000}"/>
    <cellStyle name="S7 2" xfId="449" xr:uid="{00000000-0005-0000-0000-000075010000}"/>
    <cellStyle name="S7 3" xfId="450" xr:uid="{00000000-0005-0000-0000-000076010000}"/>
    <cellStyle name="S7 4" xfId="451" xr:uid="{00000000-0005-0000-0000-000077010000}"/>
    <cellStyle name="S7 5" xfId="452" xr:uid="{00000000-0005-0000-0000-000078010000}"/>
    <cellStyle name="S7 6" xfId="453" xr:uid="{00000000-0005-0000-0000-000079010000}"/>
    <cellStyle name="S7 7" xfId="454" xr:uid="{00000000-0005-0000-0000-00007A010000}"/>
    <cellStyle name="S7 8" xfId="455" xr:uid="{00000000-0005-0000-0000-00007B010000}"/>
    <cellStyle name="S7 9" xfId="456" xr:uid="{00000000-0005-0000-0000-00007C010000}"/>
    <cellStyle name="S7_Выборка по Электросвязь от 20.08.2010" xfId="457" xr:uid="{00000000-0005-0000-0000-00007D010000}"/>
    <cellStyle name="S8" xfId="103" xr:uid="{00000000-0005-0000-0000-00007E010000}"/>
    <cellStyle name="S8 10" xfId="458" xr:uid="{00000000-0005-0000-0000-00007F010000}"/>
    <cellStyle name="S8 11" xfId="459" xr:uid="{00000000-0005-0000-0000-000080010000}"/>
    <cellStyle name="S8 12" xfId="460" xr:uid="{00000000-0005-0000-0000-000081010000}"/>
    <cellStyle name="S8 2" xfId="461" xr:uid="{00000000-0005-0000-0000-000082010000}"/>
    <cellStyle name="S8 3" xfId="462" xr:uid="{00000000-0005-0000-0000-000083010000}"/>
    <cellStyle name="S8 4" xfId="463" xr:uid="{00000000-0005-0000-0000-000084010000}"/>
    <cellStyle name="S8 5" xfId="464" xr:uid="{00000000-0005-0000-0000-000085010000}"/>
    <cellStyle name="S8 6" xfId="465" xr:uid="{00000000-0005-0000-0000-000086010000}"/>
    <cellStyle name="S8 7" xfId="466" xr:uid="{00000000-0005-0000-0000-000087010000}"/>
    <cellStyle name="S8 8" xfId="467" xr:uid="{00000000-0005-0000-0000-000088010000}"/>
    <cellStyle name="S8 9" xfId="468" xr:uid="{00000000-0005-0000-0000-000089010000}"/>
    <cellStyle name="S8_Выборка по Электросвязь от 20.08.2010" xfId="469" xr:uid="{00000000-0005-0000-0000-00008A010000}"/>
    <cellStyle name="S9" xfId="104" xr:uid="{00000000-0005-0000-0000-00008B010000}"/>
    <cellStyle name="S9 10" xfId="470" xr:uid="{00000000-0005-0000-0000-00008C010000}"/>
    <cellStyle name="S9 11" xfId="471" xr:uid="{00000000-0005-0000-0000-00008D010000}"/>
    <cellStyle name="S9 12" xfId="472" xr:uid="{00000000-0005-0000-0000-00008E010000}"/>
    <cellStyle name="S9 2" xfId="473" xr:uid="{00000000-0005-0000-0000-00008F010000}"/>
    <cellStyle name="S9 3" xfId="474" xr:uid="{00000000-0005-0000-0000-000090010000}"/>
    <cellStyle name="S9 4" xfId="475" xr:uid="{00000000-0005-0000-0000-000091010000}"/>
    <cellStyle name="S9 5" xfId="476" xr:uid="{00000000-0005-0000-0000-000092010000}"/>
    <cellStyle name="S9 6" xfId="477" xr:uid="{00000000-0005-0000-0000-000093010000}"/>
    <cellStyle name="S9 7" xfId="478" xr:uid="{00000000-0005-0000-0000-000094010000}"/>
    <cellStyle name="S9 8" xfId="479" xr:uid="{00000000-0005-0000-0000-000095010000}"/>
    <cellStyle name="S9 9" xfId="480" xr:uid="{00000000-0005-0000-0000-000096010000}"/>
    <cellStyle name="S9_1" xfId="481" xr:uid="{00000000-0005-0000-0000-000097010000}"/>
    <cellStyle name="Sheet Title" xfId="482" xr:uid="{00000000-0005-0000-0000-000098010000}"/>
    <cellStyle name="subhead" xfId="483" xr:uid="{00000000-0005-0000-0000-000099010000}"/>
    <cellStyle name="Subtatle" xfId="484" xr:uid="{00000000-0005-0000-0000-00009A010000}"/>
    <cellStyle name="SubTitle" xfId="485" xr:uid="{00000000-0005-0000-0000-00009B010000}"/>
    <cellStyle name="Title" xfId="486" xr:uid="{00000000-0005-0000-0000-00009C010000}"/>
    <cellStyle name="Total" xfId="487" xr:uid="{00000000-0005-0000-0000-00009D010000}"/>
    <cellStyle name="uber" xfId="488" xr:uid="{00000000-0005-0000-0000-00009E010000}"/>
    <cellStyle name="Warning Text" xfId="489" xr:uid="{00000000-0005-0000-0000-00009F010000}"/>
    <cellStyle name="Акт" xfId="28" xr:uid="{00000000-0005-0000-0000-0000A0010000}"/>
    <cellStyle name="Акт 10" xfId="490" xr:uid="{00000000-0005-0000-0000-0000A1010000}"/>
    <cellStyle name="Акт 11" xfId="491" xr:uid="{00000000-0005-0000-0000-0000A2010000}"/>
    <cellStyle name="Акт 12" xfId="492" xr:uid="{00000000-0005-0000-0000-0000A3010000}"/>
    <cellStyle name="Акт 13" xfId="493" xr:uid="{00000000-0005-0000-0000-0000A4010000}"/>
    <cellStyle name="Акт 14" xfId="494" xr:uid="{00000000-0005-0000-0000-0000A5010000}"/>
    <cellStyle name="Акт 15" xfId="495" xr:uid="{00000000-0005-0000-0000-0000A6010000}"/>
    <cellStyle name="Акт 16" xfId="496" xr:uid="{00000000-0005-0000-0000-0000A7010000}"/>
    <cellStyle name="Акт 17" xfId="497" xr:uid="{00000000-0005-0000-0000-0000A8010000}"/>
    <cellStyle name="Акт 18" xfId="498" xr:uid="{00000000-0005-0000-0000-0000A9010000}"/>
    <cellStyle name="Акт 19" xfId="499" xr:uid="{00000000-0005-0000-0000-0000AA010000}"/>
    <cellStyle name="Акт 2" xfId="500" xr:uid="{00000000-0005-0000-0000-0000AB010000}"/>
    <cellStyle name="Акт 20" xfId="501" xr:uid="{00000000-0005-0000-0000-0000AC010000}"/>
    <cellStyle name="Акт 21" xfId="502" xr:uid="{00000000-0005-0000-0000-0000AD010000}"/>
    <cellStyle name="Акт 22" xfId="503" xr:uid="{00000000-0005-0000-0000-0000AE010000}"/>
    <cellStyle name="Акт 23" xfId="504" xr:uid="{00000000-0005-0000-0000-0000AF010000}"/>
    <cellStyle name="Акт 24" xfId="505" xr:uid="{00000000-0005-0000-0000-0000B0010000}"/>
    <cellStyle name="Акт 25" xfId="506" xr:uid="{00000000-0005-0000-0000-0000B1010000}"/>
    <cellStyle name="Акт 26" xfId="507" xr:uid="{00000000-0005-0000-0000-0000B2010000}"/>
    <cellStyle name="Акт 27" xfId="508" xr:uid="{00000000-0005-0000-0000-0000B3010000}"/>
    <cellStyle name="Акт 3" xfId="509" xr:uid="{00000000-0005-0000-0000-0000B4010000}"/>
    <cellStyle name="Акт 4" xfId="510" xr:uid="{00000000-0005-0000-0000-0000B5010000}"/>
    <cellStyle name="Акт 5" xfId="511" xr:uid="{00000000-0005-0000-0000-0000B6010000}"/>
    <cellStyle name="Акт 6" xfId="512" xr:uid="{00000000-0005-0000-0000-0000B7010000}"/>
    <cellStyle name="Акт 7" xfId="513" xr:uid="{00000000-0005-0000-0000-0000B8010000}"/>
    <cellStyle name="Акт 8" xfId="514" xr:uid="{00000000-0005-0000-0000-0000B9010000}"/>
    <cellStyle name="Акт 9" xfId="515" xr:uid="{00000000-0005-0000-0000-0000BA010000}"/>
    <cellStyle name="АктМТСН" xfId="29" xr:uid="{00000000-0005-0000-0000-0000BB010000}"/>
    <cellStyle name="АктМТСН 2" xfId="76" xr:uid="{00000000-0005-0000-0000-0000BC010000}"/>
    <cellStyle name="Акцент1 2" xfId="30" xr:uid="{00000000-0005-0000-0000-0000BD010000}"/>
    <cellStyle name="Акцент1 2 2" xfId="516" xr:uid="{00000000-0005-0000-0000-0000BE010000}"/>
    <cellStyle name="Акцент2 2" xfId="31" xr:uid="{00000000-0005-0000-0000-0000BF010000}"/>
    <cellStyle name="Акцент2 2 2" xfId="517" xr:uid="{00000000-0005-0000-0000-0000C0010000}"/>
    <cellStyle name="Акцент3 2" xfId="32" xr:uid="{00000000-0005-0000-0000-0000C1010000}"/>
    <cellStyle name="Акцент3 2 2" xfId="518" xr:uid="{00000000-0005-0000-0000-0000C2010000}"/>
    <cellStyle name="Акцент4 2" xfId="33" xr:uid="{00000000-0005-0000-0000-0000C3010000}"/>
    <cellStyle name="Акцент4 2 2" xfId="519" xr:uid="{00000000-0005-0000-0000-0000C4010000}"/>
    <cellStyle name="Акцент5 2" xfId="34" xr:uid="{00000000-0005-0000-0000-0000C5010000}"/>
    <cellStyle name="Акцент5 2 2" xfId="520" xr:uid="{00000000-0005-0000-0000-0000C6010000}"/>
    <cellStyle name="Акцент6 2" xfId="35" xr:uid="{00000000-0005-0000-0000-0000C7010000}"/>
    <cellStyle name="Акцент6 2 2" xfId="521" xr:uid="{00000000-0005-0000-0000-0000C8010000}"/>
    <cellStyle name="Ввод  2" xfId="36" xr:uid="{00000000-0005-0000-0000-0000C9010000}"/>
    <cellStyle name="Ввод  2 2" xfId="522" xr:uid="{00000000-0005-0000-0000-0000CA010000}"/>
    <cellStyle name="ВедРесурсов" xfId="37" xr:uid="{00000000-0005-0000-0000-0000CB010000}"/>
    <cellStyle name="ВедРесурсов 10" xfId="523" xr:uid="{00000000-0005-0000-0000-0000CC010000}"/>
    <cellStyle name="ВедРесурсов 11" xfId="524" xr:uid="{00000000-0005-0000-0000-0000CD010000}"/>
    <cellStyle name="ВедРесурсов 12" xfId="525" xr:uid="{00000000-0005-0000-0000-0000CE010000}"/>
    <cellStyle name="ВедРесурсов 13" xfId="526" xr:uid="{00000000-0005-0000-0000-0000CF010000}"/>
    <cellStyle name="ВедРесурсов 14" xfId="527" xr:uid="{00000000-0005-0000-0000-0000D0010000}"/>
    <cellStyle name="ВедРесурсов 15" xfId="528" xr:uid="{00000000-0005-0000-0000-0000D1010000}"/>
    <cellStyle name="ВедРесурсов 16" xfId="529" xr:uid="{00000000-0005-0000-0000-0000D2010000}"/>
    <cellStyle name="ВедРесурсов 17" xfId="530" xr:uid="{00000000-0005-0000-0000-0000D3010000}"/>
    <cellStyle name="ВедРесурсов 18" xfId="531" xr:uid="{00000000-0005-0000-0000-0000D4010000}"/>
    <cellStyle name="ВедРесурсов 19" xfId="532" xr:uid="{00000000-0005-0000-0000-0000D5010000}"/>
    <cellStyle name="ВедРесурсов 2" xfId="77" xr:uid="{00000000-0005-0000-0000-0000D6010000}"/>
    <cellStyle name="ВедРесурсов 20" xfId="533" xr:uid="{00000000-0005-0000-0000-0000D7010000}"/>
    <cellStyle name="ВедРесурсов 21" xfId="534" xr:uid="{00000000-0005-0000-0000-0000D8010000}"/>
    <cellStyle name="ВедРесурсов 22" xfId="535" xr:uid="{00000000-0005-0000-0000-0000D9010000}"/>
    <cellStyle name="ВедРесурсов 23" xfId="536" xr:uid="{00000000-0005-0000-0000-0000DA010000}"/>
    <cellStyle name="ВедРесурсов 24" xfId="537" xr:uid="{00000000-0005-0000-0000-0000DB010000}"/>
    <cellStyle name="ВедРесурсов 25" xfId="538" xr:uid="{00000000-0005-0000-0000-0000DC010000}"/>
    <cellStyle name="ВедРесурсов 26" xfId="539" xr:uid="{00000000-0005-0000-0000-0000DD010000}"/>
    <cellStyle name="ВедРесурсов 27" xfId="540" xr:uid="{00000000-0005-0000-0000-0000DE010000}"/>
    <cellStyle name="ВедРесурсов 28" xfId="541" xr:uid="{00000000-0005-0000-0000-0000DF010000}"/>
    <cellStyle name="ВедРесурсов 3" xfId="542" xr:uid="{00000000-0005-0000-0000-0000E0010000}"/>
    <cellStyle name="ВедРесурсов 4" xfId="543" xr:uid="{00000000-0005-0000-0000-0000E1010000}"/>
    <cellStyle name="ВедРесурсов 5" xfId="544" xr:uid="{00000000-0005-0000-0000-0000E2010000}"/>
    <cellStyle name="ВедРесурсов 6" xfId="545" xr:uid="{00000000-0005-0000-0000-0000E3010000}"/>
    <cellStyle name="ВедРесурсов 7" xfId="546" xr:uid="{00000000-0005-0000-0000-0000E4010000}"/>
    <cellStyle name="ВедРесурсов 8" xfId="547" xr:uid="{00000000-0005-0000-0000-0000E5010000}"/>
    <cellStyle name="ВедРесурсов 9" xfId="548" xr:uid="{00000000-0005-0000-0000-0000E6010000}"/>
    <cellStyle name="ВедРесурсовАкт" xfId="38" xr:uid="{00000000-0005-0000-0000-0000E7010000}"/>
    <cellStyle name="Вывод 2" xfId="39" xr:uid="{00000000-0005-0000-0000-0000E8010000}"/>
    <cellStyle name="Вывод 2 2" xfId="549" xr:uid="{00000000-0005-0000-0000-0000E9010000}"/>
    <cellStyle name="Вычисление 2" xfId="40" xr:uid="{00000000-0005-0000-0000-0000EA010000}"/>
    <cellStyle name="Вычисление 2 2" xfId="550" xr:uid="{00000000-0005-0000-0000-0000EB010000}"/>
    <cellStyle name="Гиперссылка 2" xfId="78" xr:uid="{00000000-0005-0000-0000-0000EC010000}"/>
    <cellStyle name="ДАТА" xfId="551" xr:uid="{00000000-0005-0000-0000-0000ED010000}"/>
    <cellStyle name="Денежный [0] 2" xfId="552" xr:uid="{00000000-0005-0000-0000-0000EE010000}"/>
    <cellStyle name="Денежный [0] 2 2" xfId="553" xr:uid="{00000000-0005-0000-0000-0000EF010000}"/>
    <cellStyle name="Денежный 2" xfId="554" xr:uid="{00000000-0005-0000-0000-0000F0010000}"/>
    <cellStyle name="Заголовок 1 2" xfId="41" xr:uid="{00000000-0005-0000-0000-0000F1010000}"/>
    <cellStyle name="Заголовок 1 2 2" xfId="555" xr:uid="{00000000-0005-0000-0000-0000F2010000}"/>
    <cellStyle name="Заголовок 2 2" xfId="42" xr:uid="{00000000-0005-0000-0000-0000F3010000}"/>
    <cellStyle name="Заголовок 2 2 2" xfId="556" xr:uid="{00000000-0005-0000-0000-0000F4010000}"/>
    <cellStyle name="Заголовок 3 2" xfId="43" xr:uid="{00000000-0005-0000-0000-0000F5010000}"/>
    <cellStyle name="Заголовок 3 2 2" xfId="557" xr:uid="{00000000-0005-0000-0000-0000F6010000}"/>
    <cellStyle name="Заголовок 4 2" xfId="44" xr:uid="{00000000-0005-0000-0000-0000F7010000}"/>
    <cellStyle name="Заголовок 4 2 2" xfId="558" xr:uid="{00000000-0005-0000-0000-0000F8010000}"/>
    <cellStyle name="ЗАГОЛОВОК1" xfId="559" xr:uid="{00000000-0005-0000-0000-0000F9010000}"/>
    <cellStyle name="ЗАГОЛОВОК2" xfId="560" xr:uid="{00000000-0005-0000-0000-0000FA010000}"/>
    <cellStyle name="Индексы" xfId="45" xr:uid="{00000000-0005-0000-0000-0000FB010000}"/>
    <cellStyle name="Итог 2" xfId="46" xr:uid="{00000000-0005-0000-0000-0000FC010000}"/>
    <cellStyle name="Итог 2 2" xfId="561" xr:uid="{00000000-0005-0000-0000-0000FD010000}"/>
    <cellStyle name="Итоги" xfId="47" xr:uid="{00000000-0005-0000-0000-0000FE010000}"/>
    <cellStyle name="ИтогоАктБазЦ" xfId="48" xr:uid="{00000000-0005-0000-0000-0000FF010000}"/>
    <cellStyle name="ИтогоАктБИМ" xfId="49" xr:uid="{00000000-0005-0000-0000-000000020000}"/>
    <cellStyle name="ИтогоАктБИМ 2" xfId="79" xr:uid="{00000000-0005-0000-0000-000001020000}"/>
    <cellStyle name="ИтогоАктРесМет" xfId="50" xr:uid="{00000000-0005-0000-0000-000002020000}"/>
    <cellStyle name="ИтогоАктРесМет 2" xfId="80" xr:uid="{00000000-0005-0000-0000-000003020000}"/>
    <cellStyle name="ИтогоБазЦ" xfId="51" xr:uid="{00000000-0005-0000-0000-000004020000}"/>
    <cellStyle name="ИтогоБИМ" xfId="52" xr:uid="{00000000-0005-0000-0000-000005020000}"/>
    <cellStyle name="ИтогоБИМ 2" xfId="81" xr:uid="{00000000-0005-0000-0000-000006020000}"/>
    <cellStyle name="ИТОГОВЫЙ" xfId="562" xr:uid="{00000000-0005-0000-0000-000007020000}"/>
    <cellStyle name="ИтогоРесМет" xfId="53" xr:uid="{00000000-0005-0000-0000-000008020000}"/>
    <cellStyle name="ИтогоРесМет 2" xfId="82" xr:uid="{00000000-0005-0000-0000-000009020000}"/>
    <cellStyle name="Контрольная ячейка 2" xfId="54" xr:uid="{00000000-0005-0000-0000-00000A020000}"/>
    <cellStyle name="Контрольная ячейка 2 2" xfId="563" xr:uid="{00000000-0005-0000-0000-00000B020000}"/>
    <cellStyle name="ЛокСмета" xfId="55" xr:uid="{00000000-0005-0000-0000-00000C020000}"/>
    <cellStyle name="ЛокСмета 10" xfId="564" xr:uid="{00000000-0005-0000-0000-00000D020000}"/>
    <cellStyle name="ЛокСмета 11" xfId="565" xr:uid="{00000000-0005-0000-0000-00000E020000}"/>
    <cellStyle name="ЛокСмета 12" xfId="566" xr:uid="{00000000-0005-0000-0000-00000F020000}"/>
    <cellStyle name="ЛокСмета 13" xfId="567" xr:uid="{00000000-0005-0000-0000-000010020000}"/>
    <cellStyle name="ЛокСмета 14" xfId="568" xr:uid="{00000000-0005-0000-0000-000011020000}"/>
    <cellStyle name="ЛокСмета 15" xfId="569" xr:uid="{00000000-0005-0000-0000-000012020000}"/>
    <cellStyle name="ЛокСмета 16" xfId="570" xr:uid="{00000000-0005-0000-0000-000013020000}"/>
    <cellStyle name="ЛокСмета 17" xfId="571" xr:uid="{00000000-0005-0000-0000-000014020000}"/>
    <cellStyle name="ЛокСмета 18" xfId="572" xr:uid="{00000000-0005-0000-0000-000015020000}"/>
    <cellStyle name="ЛокСмета 19" xfId="573" xr:uid="{00000000-0005-0000-0000-000016020000}"/>
    <cellStyle name="ЛокСмета 2" xfId="83" xr:uid="{00000000-0005-0000-0000-000017020000}"/>
    <cellStyle name="ЛокСмета 20" xfId="574" xr:uid="{00000000-0005-0000-0000-000018020000}"/>
    <cellStyle name="ЛокСмета 21" xfId="575" xr:uid="{00000000-0005-0000-0000-000019020000}"/>
    <cellStyle name="ЛокСмета 22" xfId="576" xr:uid="{00000000-0005-0000-0000-00001A020000}"/>
    <cellStyle name="ЛокСмета 23" xfId="577" xr:uid="{00000000-0005-0000-0000-00001B020000}"/>
    <cellStyle name="ЛокСмета 24" xfId="578" xr:uid="{00000000-0005-0000-0000-00001C020000}"/>
    <cellStyle name="ЛокСмета 25" xfId="579" xr:uid="{00000000-0005-0000-0000-00001D020000}"/>
    <cellStyle name="ЛокСмета 26" xfId="580" xr:uid="{00000000-0005-0000-0000-00001E020000}"/>
    <cellStyle name="ЛокСмета 27" xfId="581" xr:uid="{00000000-0005-0000-0000-00001F020000}"/>
    <cellStyle name="ЛокСмета 28" xfId="582" xr:uid="{00000000-0005-0000-0000-000020020000}"/>
    <cellStyle name="ЛокСмета 3" xfId="583" xr:uid="{00000000-0005-0000-0000-000021020000}"/>
    <cellStyle name="ЛокСмета 4" xfId="584" xr:uid="{00000000-0005-0000-0000-000022020000}"/>
    <cellStyle name="ЛокСмета 5" xfId="585" xr:uid="{00000000-0005-0000-0000-000023020000}"/>
    <cellStyle name="ЛокСмета 6" xfId="586" xr:uid="{00000000-0005-0000-0000-000024020000}"/>
    <cellStyle name="ЛокСмета 7" xfId="587" xr:uid="{00000000-0005-0000-0000-000025020000}"/>
    <cellStyle name="ЛокСмета 8" xfId="588" xr:uid="{00000000-0005-0000-0000-000026020000}"/>
    <cellStyle name="ЛокСмета 9" xfId="589" xr:uid="{00000000-0005-0000-0000-000027020000}"/>
    <cellStyle name="ЛокСмМТСН" xfId="56" xr:uid="{00000000-0005-0000-0000-000028020000}"/>
    <cellStyle name="ЛокСмМТСН 2" xfId="84" xr:uid="{00000000-0005-0000-0000-000029020000}"/>
    <cellStyle name="М29" xfId="57" xr:uid="{00000000-0005-0000-0000-00002A020000}"/>
    <cellStyle name="М29 2" xfId="85" xr:uid="{00000000-0005-0000-0000-00002B020000}"/>
    <cellStyle name="Название 2" xfId="58" xr:uid="{00000000-0005-0000-0000-00002C020000}"/>
    <cellStyle name="Название 2 2" xfId="590" xr:uid="{00000000-0005-0000-0000-00002D020000}"/>
    <cellStyle name="Нейтральный 2" xfId="59" xr:uid="{00000000-0005-0000-0000-00002E020000}"/>
    <cellStyle name="Нейтральный 2 2" xfId="591" xr:uid="{00000000-0005-0000-0000-00002F020000}"/>
    <cellStyle name="ОбСмета" xfId="60" xr:uid="{00000000-0005-0000-0000-000030020000}"/>
    <cellStyle name="ОбСмета 2" xfId="86" xr:uid="{00000000-0005-0000-0000-000031020000}"/>
    <cellStyle name="Обычный" xfId="0" builtinId="0"/>
    <cellStyle name="Обычный 13" xfId="592" xr:uid="{00000000-0005-0000-0000-000033020000}"/>
    <cellStyle name="Обычный 15" xfId="593" xr:uid="{00000000-0005-0000-0000-000034020000}"/>
    <cellStyle name="Обычный 17" xfId="594" xr:uid="{00000000-0005-0000-0000-000035020000}"/>
    <cellStyle name="Обычный 18" xfId="595" xr:uid="{00000000-0005-0000-0000-000036020000}"/>
    <cellStyle name="Обычный 19" xfId="596" xr:uid="{00000000-0005-0000-0000-000037020000}"/>
    <cellStyle name="Обычный 2" xfId="2" xr:uid="{00000000-0005-0000-0000-000038020000}"/>
    <cellStyle name="Обычный 2 2" xfId="597" xr:uid="{00000000-0005-0000-0000-000039020000}"/>
    <cellStyle name="Обычный 2 2 2" xfId="598" xr:uid="{00000000-0005-0000-0000-00003A020000}"/>
    <cellStyle name="Обычный 2 2_3050 ИИР" xfId="599" xr:uid="{00000000-0005-0000-0000-00003B020000}"/>
    <cellStyle name="Обычный 2 3" xfId="600" xr:uid="{00000000-0005-0000-0000-00003C020000}"/>
    <cellStyle name="Обычный 2 3 2" xfId="601" xr:uid="{00000000-0005-0000-0000-00003D020000}"/>
    <cellStyle name="Обычный 2 3_2149_АН Шингинского и Урманского на 2009 год_(04 03 09 с разбивкой)" xfId="602" xr:uid="{00000000-0005-0000-0000-00003E020000}"/>
    <cellStyle name="Обычный 2 4" xfId="603" xr:uid="{00000000-0005-0000-0000-00003F020000}"/>
    <cellStyle name="Обычный 2 4 2" xfId="604" xr:uid="{00000000-0005-0000-0000-000040020000}"/>
    <cellStyle name="Обычный 2 4_№16-2" xfId="605" xr:uid="{00000000-0005-0000-0000-000041020000}"/>
    <cellStyle name="Обычный 2 5" xfId="606" xr:uid="{00000000-0005-0000-0000-000042020000}"/>
    <cellStyle name="Обычный 2 6" xfId="866" xr:uid="{00000000-0005-0000-0000-000043020000}"/>
    <cellStyle name="Обычный 2_1444 (ИИ+ПР)" xfId="607" xr:uid="{00000000-0005-0000-0000-000044020000}"/>
    <cellStyle name="Обычный 20" xfId="608" xr:uid="{00000000-0005-0000-0000-000045020000}"/>
    <cellStyle name="Обычный 21" xfId="609" xr:uid="{00000000-0005-0000-0000-000046020000}"/>
    <cellStyle name="Обычный 22" xfId="610" xr:uid="{00000000-0005-0000-0000-000047020000}"/>
    <cellStyle name="Обычный 23" xfId="611" xr:uid="{00000000-0005-0000-0000-000048020000}"/>
    <cellStyle name="Обычный 24" xfId="612" xr:uid="{00000000-0005-0000-0000-000049020000}"/>
    <cellStyle name="Обычный 25" xfId="613" xr:uid="{00000000-0005-0000-0000-00004A020000}"/>
    <cellStyle name="Обычный 26" xfId="614" xr:uid="{00000000-0005-0000-0000-00004B020000}"/>
    <cellStyle name="Обычный 27" xfId="615" xr:uid="{00000000-0005-0000-0000-00004C020000}"/>
    <cellStyle name="Обычный 28" xfId="616" xr:uid="{00000000-0005-0000-0000-00004D020000}"/>
    <cellStyle name="Обычный 29" xfId="617" xr:uid="{00000000-0005-0000-0000-00004E020000}"/>
    <cellStyle name="Обычный 3" xfId="3" xr:uid="{00000000-0005-0000-0000-00004F020000}"/>
    <cellStyle name="Обычный 3 2" xfId="618" xr:uid="{00000000-0005-0000-0000-000050020000}"/>
    <cellStyle name="Обычный 3 2 2" xfId="619" xr:uid="{00000000-0005-0000-0000-000051020000}"/>
    <cellStyle name="Обычный 3 2 2 2" xfId="620" xr:uid="{00000000-0005-0000-0000-000052020000}"/>
    <cellStyle name="Обычный 3 2 2_Расчет экспертизы" xfId="621" xr:uid="{00000000-0005-0000-0000-000053020000}"/>
    <cellStyle name="Обычный 3 2 3" xfId="622" xr:uid="{00000000-0005-0000-0000-000054020000}"/>
    <cellStyle name="Обычный 3 2_33" xfId="623" xr:uid="{00000000-0005-0000-0000-000055020000}"/>
    <cellStyle name="Обычный 3 3" xfId="624" xr:uid="{00000000-0005-0000-0000-000056020000}"/>
    <cellStyle name="Обычный 3_29032-св 03 06 зак" xfId="625" xr:uid="{00000000-0005-0000-0000-000057020000}"/>
    <cellStyle name="Обычный 30" xfId="626" xr:uid="{00000000-0005-0000-0000-000058020000}"/>
    <cellStyle name="Обычный 31" xfId="627" xr:uid="{00000000-0005-0000-0000-000059020000}"/>
    <cellStyle name="Обычный 32" xfId="628" xr:uid="{00000000-0005-0000-0000-00005A020000}"/>
    <cellStyle name="Обычный 4" xfId="4" xr:uid="{00000000-0005-0000-0000-00005B020000}"/>
    <cellStyle name="Обычный 4 2" xfId="120" xr:uid="{00000000-0005-0000-0000-00005C020000}"/>
    <cellStyle name="Обычный 4 2 2" xfId="121" xr:uid="{00000000-0005-0000-0000-00005D020000}"/>
    <cellStyle name="Обычный 4 2 2 2" xfId="122" xr:uid="{00000000-0005-0000-0000-00005E020000}"/>
    <cellStyle name="Обычный 4 2 3" xfId="123" xr:uid="{00000000-0005-0000-0000-00005F020000}"/>
    <cellStyle name="Обычный 4 3" xfId="629" xr:uid="{00000000-0005-0000-0000-000060020000}"/>
    <cellStyle name="Обычный 4 4" xfId="864" xr:uid="{00000000-0005-0000-0000-000061020000}"/>
    <cellStyle name="Обычный 5" xfId="87" xr:uid="{00000000-0005-0000-0000-000062020000}"/>
    <cellStyle name="Обычный 5 2" xfId="869" xr:uid="{00000000-0005-0000-0000-000063020000}"/>
    <cellStyle name="Обычный 6" xfId="630" xr:uid="{00000000-0005-0000-0000-000064020000}"/>
    <cellStyle name="Обычный 6 2" xfId="865" xr:uid="{00000000-0005-0000-0000-000065020000}"/>
    <cellStyle name="Обычный 7" xfId="631" xr:uid="{00000000-0005-0000-0000-000066020000}"/>
    <cellStyle name="Обычный 8" xfId="632" xr:uid="{00000000-0005-0000-0000-000067020000}"/>
    <cellStyle name="Обычный 9" xfId="633" xr:uid="{00000000-0005-0000-0000-000068020000}"/>
    <cellStyle name="Обычный_Протокол согл дог цены - Приложение 1.1" xfId="863" xr:uid="{00000000-0005-0000-0000-000069020000}"/>
    <cellStyle name="Обычный_щит -факт" xfId="868" xr:uid="{00000000-0005-0000-0000-00006A020000}"/>
    <cellStyle name="Параметр" xfId="61" xr:uid="{00000000-0005-0000-0000-00006B020000}"/>
    <cellStyle name="ПеременныеСметы" xfId="62" xr:uid="{00000000-0005-0000-0000-00006C020000}"/>
    <cellStyle name="ПеременныеСметы 10" xfId="634" xr:uid="{00000000-0005-0000-0000-00006D020000}"/>
    <cellStyle name="ПеременныеСметы 11" xfId="635" xr:uid="{00000000-0005-0000-0000-00006E020000}"/>
    <cellStyle name="ПеременныеСметы 12" xfId="636" xr:uid="{00000000-0005-0000-0000-00006F020000}"/>
    <cellStyle name="ПеременныеСметы 13" xfId="637" xr:uid="{00000000-0005-0000-0000-000070020000}"/>
    <cellStyle name="ПеременныеСметы 14" xfId="638" xr:uid="{00000000-0005-0000-0000-000071020000}"/>
    <cellStyle name="ПеременныеСметы 15" xfId="639" xr:uid="{00000000-0005-0000-0000-000072020000}"/>
    <cellStyle name="ПеременныеСметы 16" xfId="640" xr:uid="{00000000-0005-0000-0000-000073020000}"/>
    <cellStyle name="ПеременныеСметы 17" xfId="641" xr:uid="{00000000-0005-0000-0000-000074020000}"/>
    <cellStyle name="ПеременныеСметы 18" xfId="642" xr:uid="{00000000-0005-0000-0000-000075020000}"/>
    <cellStyle name="ПеременныеСметы 19" xfId="643" xr:uid="{00000000-0005-0000-0000-000076020000}"/>
    <cellStyle name="ПеременныеСметы 2" xfId="88" xr:uid="{00000000-0005-0000-0000-000077020000}"/>
    <cellStyle name="ПеременныеСметы 20" xfId="644" xr:uid="{00000000-0005-0000-0000-000078020000}"/>
    <cellStyle name="ПеременныеСметы 21" xfId="645" xr:uid="{00000000-0005-0000-0000-000079020000}"/>
    <cellStyle name="ПеременныеСметы 22" xfId="646" xr:uid="{00000000-0005-0000-0000-00007A020000}"/>
    <cellStyle name="ПеременныеСметы 23" xfId="647" xr:uid="{00000000-0005-0000-0000-00007B020000}"/>
    <cellStyle name="ПеременныеСметы 24" xfId="648" xr:uid="{00000000-0005-0000-0000-00007C020000}"/>
    <cellStyle name="ПеременныеСметы 25" xfId="649" xr:uid="{00000000-0005-0000-0000-00007D020000}"/>
    <cellStyle name="ПеременныеСметы 26" xfId="650" xr:uid="{00000000-0005-0000-0000-00007E020000}"/>
    <cellStyle name="ПеременныеСметы 27" xfId="651" xr:uid="{00000000-0005-0000-0000-00007F020000}"/>
    <cellStyle name="ПеременныеСметы 28" xfId="652" xr:uid="{00000000-0005-0000-0000-000080020000}"/>
    <cellStyle name="ПеременныеСметы 3" xfId="653" xr:uid="{00000000-0005-0000-0000-000081020000}"/>
    <cellStyle name="ПеременныеСметы 4" xfId="654" xr:uid="{00000000-0005-0000-0000-000082020000}"/>
    <cellStyle name="ПеременныеСметы 5" xfId="655" xr:uid="{00000000-0005-0000-0000-000083020000}"/>
    <cellStyle name="ПеременныеСметы 6" xfId="656" xr:uid="{00000000-0005-0000-0000-000084020000}"/>
    <cellStyle name="ПеременныеСметы 7" xfId="657" xr:uid="{00000000-0005-0000-0000-000085020000}"/>
    <cellStyle name="ПеременныеСметы 8" xfId="658" xr:uid="{00000000-0005-0000-0000-000086020000}"/>
    <cellStyle name="ПеременныеСметы 9" xfId="659" xr:uid="{00000000-0005-0000-0000-000087020000}"/>
    <cellStyle name="Плохой 2" xfId="63" xr:uid="{00000000-0005-0000-0000-000088020000}"/>
    <cellStyle name="Плохой 2 2" xfId="660" xr:uid="{00000000-0005-0000-0000-000089020000}"/>
    <cellStyle name="Пояснение 2" xfId="64" xr:uid="{00000000-0005-0000-0000-00008A020000}"/>
    <cellStyle name="Пояснение 2 2" xfId="661" xr:uid="{00000000-0005-0000-0000-00008B020000}"/>
    <cellStyle name="Примечание 2" xfId="65" xr:uid="{00000000-0005-0000-0000-00008C020000}"/>
    <cellStyle name="Примечание 2 2" xfId="662" xr:uid="{00000000-0005-0000-0000-00008D020000}"/>
    <cellStyle name="Примечание 2 3" xfId="663" xr:uid="{00000000-0005-0000-0000-00008E020000}"/>
    <cellStyle name="Примечание 2 4" xfId="664" xr:uid="{00000000-0005-0000-0000-00008F020000}"/>
    <cellStyle name="Примечание 2 5" xfId="665" xr:uid="{00000000-0005-0000-0000-000090020000}"/>
    <cellStyle name="Примечание 2_3049 ИИР" xfId="666" xr:uid="{00000000-0005-0000-0000-000091020000}"/>
    <cellStyle name="Примечание 3" xfId="667" xr:uid="{00000000-0005-0000-0000-000092020000}"/>
    <cellStyle name="Примечание 3 2" xfId="668" xr:uid="{00000000-0005-0000-0000-000093020000}"/>
    <cellStyle name="Примечание 3 3" xfId="669" xr:uid="{00000000-0005-0000-0000-000094020000}"/>
    <cellStyle name="Примечание 3 4" xfId="670" xr:uid="{00000000-0005-0000-0000-000095020000}"/>
    <cellStyle name="Примечание 3_3049 ИИР" xfId="671" xr:uid="{00000000-0005-0000-0000-000096020000}"/>
    <cellStyle name="Примечание 4" xfId="672" xr:uid="{00000000-0005-0000-0000-000097020000}"/>
    <cellStyle name="Примечание 5" xfId="673" xr:uid="{00000000-0005-0000-0000-000098020000}"/>
    <cellStyle name="Примечание 6" xfId="674" xr:uid="{00000000-0005-0000-0000-000099020000}"/>
    <cellStyle name="Примечание 7" xfId="675" xr:uid="{00000000-0005-0000-0000-00009A020000}"/>
    <cellStyle name="Примечание 8" xfId="676" xr:uid="{00000000-0005-0000-0000-00009B020000}"/>
    <cellStyle name="Примечание 9" xfId="677" xr:uid="{00000000-0005-0000-0000-00009C020000}"/>
    <cellStyle name="Процентный 2" xfId="678" xr:uid="{00000000-0005-0000-0000-00009D020000}"/>
    <cellStyle name="Процентный 2 10" xfId="679" xr:uid="{00000000-0005-0000-0000-00009E020000}"/>
    <cellStyle name="Процентный 2 11" xfId="680" xr:uid="{00000000-0005-0000-0000-00009F020000}"/>
    <cellStyle name="Процентный 2 12" xfId="681" xr:uid="{00000000-0005-0000-0000-0000A0020000}"/>
    <cellStyle name="Процентный 2 13" xfId="682" xr:uid="{00000000-0005-0000-0000-0000A1020000}"/>
    <cellStyle name="Процентный 2 2" xfId="683" xr:uid="{00000000-0005-0000-0000-0000A2020000}"/>
    <cellStyle name="Процентный 2 2 2" xfId="684" xr:uid="{00000000-0005-0000-0000-0000A3020000}"/>
    <cellStyle name="Процентный 2 2 3" xfId="685" xr:uid="{00000000-0005-0000-0000-0000A4020000}"/>
    <cellStyle name="Процентный 2 2 4" xfId="686" xr:uid="{00000000-0005-0000-0000-0000A5020000}"/>
    <cellStyle name="Процентный 2 2 5" xfId="687" xr:uid="{00000000-0005-0000-0000-0000A6020000}"/>
    <cellStyle name="Процентный 2 2 6" xfId="688" xr:uid="{00000000-0005-0000-0000-0000A7020000}"/>
    <cellStyle name="Процентный 2 2 7" xfId="689" xr:uid="{00000000-0005-0000-0000-0000A8020000}"/>
    <cellStyle name="Процентный 2 2 8" xfId="690" xr:uid="{00000000-0005-0000-0000-0000A9020000}"/>
    <cellStyle name="Процентный 2 2 9" xfId="691" xr:uid="{00000000-0005-0000-0000-0000AA020000}"/>
    <cellStyle name="Процентный 2 3" xfId="692" xr:uid="{00000000-0005-0000-0000-0000AB020000}"/>
    <cellStyle name="Процентный 2 3 2" xfId="693" xr:uid="{00000000-0005-0000-0000-0000AC020000}"/>
    <cellStyle name="Процентный 2 3 3" xfId="694" xr:uid="{00000000-0005-0000-0000-0000AD020000}"/>
    <cellStyle name="Процентный 2 3 4" xfId="695" xr:uid="{00000000-0005-0000-0000-0000AE020000}"/>
    <cellStyle name="Процентный 2 3 5" xfId="696" xr:uid="{00000000-0005-0000-0000-0000AF020000}"/>
    <cellStyle name="Процентный 2 3 6" xfId="697" xr:uid="{00000000-0005-0000-0000-0000B0020000}"/>
    <cellStyle name="Процентный 2 3 7" xfId="698" xr:uid="{00000000-0005-0000-0000-0000B1020000}"/>
    <cellStyle name="Процентный 2 3 8" xfId="699" xr:uid="{00000000-0005-0000-0000-0000B2020000}"/>
    <cellStyle name="Процентный 2 3 9" xfId="700" xr:uid="{00000000-0005-0000-0000-0000B3020000}"/>
    <cellStyle name="Процентный 2 4" xfId="701" xr:uid="{00000000-0005-0000-0000-0000B4020000}"/>
    <cellStyle name="Процентный 2 4 10" xfId="702" xr:uid="{00000000-0005-0000-0000-0000B5020000}"/>
    <cellStyle name="Процентный 2 4 2" xfId="703" xr:uid="{00000000-0005-0000-0000-0000B6020000}"/>
    <cellStyle name="Процентный 2 4 3" xfId="704" xr:uid="{00000000-0005-0000-0000-0000B7020000}"/>
    <cellStyle name="Процентный 2 4 4" xfId="705" xr:uid="{00000000-0005-0000-0000-0000B8020000}"/>
    <cellStyle name="Процентный 2 4 5" xfId="706" xr:uid="{00000000-0005-0000-0000-0000B9020000}"/>
    <cellStyle name="Процентный 2 4 6" xfId="707" xr:uid="{00000000-0005-0000-0000-0000BA020000}"/>
    <cellStyle name="Процентный 2 4 7" xfId="708" xr:uid="{00000000-0005-0000-0000-0000BB020000}"/>
    <cellStyle name="Процентный 2 4 8" xfId="709" xr:uid="{00000000-0005-0000-0000-0000BC020000}"/>
    <cellStyle name="Процентный 2 4 9" xfId="710" xr:uid="{00000000-0005-0000-0000-0000BD020000}"/>
    <cellStyle name="Процентный 2 5" xfId="711" xr:uid="{00000000-0005-0000-0000-0000BE020000}"/>
    <cellStyle name="Процентный 2 6" xfId="712" xr:uid="{00000000-0005-0000-0000-0000BF020000}"/>
    <cellStyle name="Процентный 2 7" xfId="713" xr:uid="{00000000-0005-0000-0000-0000C0020000}"/>
    <cellStyle name="Процентный 2 8" xfId="714" xr:uid="{00000000-0005-0000-0000-0000C1020000}"/>
    <cellStyle name="Процентный 2 9" xfId="715" xr:uid="{00000000-0005-0000-0000-0000C2020000}"/>
    <cellStyle name="Процентный 3" xfId="716" xr:uid="{00000000-0005-0000-0000-0000C3020000}"/>
    <cellStyle name="Процентный 3 2" xfId="717" xr:uid="{00000000-0005-0000-0000-0000C4020000}"/>
    <cellStyle name="Процентный 3 3" xfId="718" xr:uid="{00000000-0005-0000-0000-0000C5020000}"/>
    <cellStyle name="Процентный 3 4" xfId="719" xr:uid="{00000000-0005-0000-0000-0000C6020000}"/>
    <cellStyle name="Процентный 3 5" xfId="720" xr:uid="{00000000-0005-0000-0000-0000C7020000}"/>
    <cellStyle name="Процентный 3 6" xfId="721" xr:uid="{00000000-0005-0000-0000-0000C8020000}"/>
    <cellStyle name="Процентный 3 7" xfId="722" xr:uid="{00000000-0005-0000-0000-0000C9020000}"/>
    <cellStyle name="Процентный 3 8" xfId="723" xr:uid="{00000000-0005-0000-0000-0000CA020000}"/>
    <cellStyle name="Процентный 3 9" xfId="724" xr:uid="{00000000-0005-0000-0000-0000CB020000}"/>
    <cellStyle name="Процентный 4" xfId="725" xr:uid="{00000000-0005-0000-0000-0000CC020000}"/>
    <cellStyle name="Процентный 4 2" xfId="726" xr:uid="{00000000-0005-0000-0000-0000CD020000}"/>
    <cellStyle name="Процентный 4 3" xfId="727" xr:uid="{00000000-0005-0000-0000-0000CE020000}"/>
    <cellStyle name="Процентный 4 4" xfId="728" xr:uid="{00000000-0005-0000-0000-0000CF020000}"/>
    <cellStyle name="Процентный 4 5" xfId="729" xr:uid="{00000000-0005-0000-0000-0000D0020000}"/>
    <cellStyle name="Процентный 4 6" xfId="730" xr:uid="{00000000-0005-0000-0000-0000D1020000}"/>
    <cellStyle name="Процентный 4 7" xfId="731" xr:uid="{00000000-0005-0000-0000-0000D2020000}"/>
    <cellStyle name="Процентный 4 8" xfId="732" xr:uid="{00000000-0005-0000-0000-0000D3020000}"/>
    <cellStyle name="Процентный 4 9" xfId="733" xr:uid="{00000000-0005-0000-0000-0000D4020000}"/>
    <cellStyle name="Процентный 5" xfId="734" xr:uid="{00000000-0005-0000-0000-0000D5020000}"/>
    <cellStyle name="Процентный 5 2" xfId="735" xr:uid="{00000000-0005-0000-0000-0000D6020000}"/>
    <cellStyle name="Процентный 5 3" xfId="736" xr:uid="{00000000-0005-0000-0000-0000D7020000}"/>
    <cellStyle name="Процентный 5 4" xfId="737" xr:uid="{00000000-0005-0000-0000-0000D8020000}"/>
    <cellStyle name="Процентный 5 5" xfId="738" xr:uid="{00000000-0005-0000-0000-0000D9020000}"/>
    <cellStyle name="Процентный 5 6" xfId="739" xr:uid="{00000000-0005-0000-0000-0000DA020000}"/>
    <cellStyle name="Процентный 5 7" xfId="740" xr:uid="{00000000-0005-0000-0000-0000DB020000}"/>
    <cellStyle name="Процентный 5 8" xfId="741" xr:uid="{00000000-0005-0000-0000-0000DC020000}"/>
    <cellStyle name="Процентный 5 9" xfId="742" xr:uid="{00000000-0005-0000-0000-0000DD020000}"/>
    <cellStyle name="Процентный 6" xfId="743" xr:uid="{00000000-0005-0000-0000-0000DE020000}"/>
    <cellStyle name="Процентный 6 2" xfId="744" xr:uid="{00000000-0005-0000-0000-0000DF020000}"/>
    <cellStyle name="РесСмета" xfId="66" xr:uid="{00000000-0005-0000-0000-0000E0020000}"/>
    <cellStyle name="РесСмета 10" xfId="745" xr:uid="{00000000-0005-0000-0000-0000E1020000}"/>
    <cellStyle name="РесСмета 11" xfId="746" xr:uid="{00000000-0005-0000-0000-0000E2020000}"/>
    <cellStyle name="РесСмета 12" xfId="747" xr:uid="{00000000-0005-0000-0000-0000E3020000}"/>
    <cellStyle name="РесСмета 13" xfId="748" xr:uid="{00000000-0005-0000-0000-0000E4020000}"/>
    <cellStyle name="РесСмета 14" xfId="749" xr:uid="{00000000-0005-0000-0000-0000E5020000}"/>
    <cellStyle name="РесСмета 15" xfId="750" xr:uid="{00000000-0005-0000-0000-0000E6020000}"/>
    <cellStyle name="РесСмета 16" xfId="751" xr:uid="{00000000-0005-0000-0000-0000E7020000}"/>
    <cellStyle name="РесСмета 17" xfId="752" xr:uid="{00000000-0005-0000-0000-0000E8020000}"/>
    <cellStyle name="РесСмета 18" xfId="753" xr:uid="{00000000-0005-0000-0000-0000E9020000}"/>
    <cellStyle name="РесСмета 19" xfId="754" xr:uid="{00000000-0005-0000-0000-0000EA020000}"/>
    <cellStyle name="РесСмета 2" xfId="89" xr:uid="{00000000-0005-0000-0000-0000EB020000}"/>
    <cellStyle name="РесСмета 20" xfId="755" xr:uid="{00000000-0005-0000-0000-0000EC020000}"/>
    <cellStyle name="РесСмета 21" xfId="756" xr:uid="{00000000-0005-0000-0000-0000ED020000}"/>
    <cellStyle name="РесСмета 22" xfId="757" xr:uid="{00000000-0005-0000-0000-0000EE020000}"/>
    <cellStyle name="РесСмета 23" xfId="758" xr:uid="{00000000-0005-0000-0000-0000EF020000}"/>
    <cellStyle name="РесСмета 24" xfId="759" xr:uid="{00000000-0005-0000-0000-0000F0020000}"/>
    <cellStyle name="РесСмета 25" xfId="760" xr:uid="{00000000-0005-0000-0000-0000F1020000}"/>
    <cellStyle name="РесСмета 26" xfId="761" xr:uid="{00000000-0005-0000-0000-0000F2020000}"/>
    <cellStyle name="РесСмета 27" xfId="762" xr:uid="{00000000-0005-0000-0000-0000F3020000}"/>
    <cellStyle name="РесСмета 28" xfId="763" xr:uid="{00000000-0005-0000-0000-0000F4020000}"/>
    <cellStyle name="РесСмета 3" xfId="764" xr:uid="{00000000-0005-0000-0000-0000F5020000}"/>
    <cellStyle name="РесСмета 4" xfId="765" xr:uid="{00000000-0005-0000-0000-0000F6020000}"/>
    <cellStyle name="РесСмета 5" xfId="766" xr:uid="{00000000-0005-0000-0000-0000F7020000}"/>
    <cellStyle name="РесСмета 6" xfId="767" xr:uid="{00000000-0005-0000-0000-0000F8020000}"/>
    <cellStyle name="РесСмета 7" xfId="768" xr:uid="{00000000-0005-0000-0000-0000F9020000}"/>
    <cellStyle name="РесСмета 8" xfId="769" xr:uid="{00000000-0005-0000-0000-0000FA020000}"/>
    <cellStyle name="РесСмета 9" xfId="770" xr:uid="{00000000-0005-0000-0000-0000FB020000}"/>
    <cellStyle name="СводкаСтоимРаб" xfId="67" xr:uid="{00000000-0005-0000-0000-0000FC020000}"/>
    <cellStyle name="СводкаСтоимРаб 10" xfId="771" xr:uid="{00000000-0005-0000-0000-0000FD020000}"/>
    <cellStyle name="СводкаСтоимРаб 11" xfId="772" xr:uid="{00000000-0005-0000-0000-0000FE020000}"/>
    <cellStyle name="СводкаСтоимРаб 12" xfId="773" xr:uid="{00000000-0005-0000-0000-0000FF020000}"/>
    <cellStyle name="СводкаСтоимРаб 13" xfId="774" xr:uid="{00000000-0005-0000-0000-000000030000}"/>
    <cellStyle name="СводкаСтоимРаб 14" xfId="775" xr:uid="{00000000-0005-0000-0000-000001030000}"/>
    <cellStyle name="СводкаСтоимРаб 15" xfId="776" xr:uid="{00000000-0005-0000-0000-000002030000}"/>
    <cellStyle name="СводкаСтоимРаб 16" xfId="777" xr:uid="{00000000-0005-0000-0000-000003030000}"/>
    <cellStyle name="СводкаСтоимРаб 17" xfId="778" xr:uid="{00000000-0005-0000-0000-000004030000}"/>
    <cellStyle name="СводкаСтоимРаб 18" xfId="779" xr:uid="{00000000-0005-0000-0000-000005030000}"/>
    <cellStyle name="СводкаСтоимРаб 19" xfId="780" xr:uid="{00000000-0005-0000-0000-000006030000}"/>
    <cellStyle name="СводкаСтоимРаб 2" xfId="90" xr:uid="{00000000-0005-0000-0000-000007030000}"/>
    <cellStyle name="СводкаСтоимРаб 20" xfId="781" xr:uid="{00000000-0005-0000-0000-000008030000}"/>
    <cellStyle name="СводкаСтоимРаб 21" xfId="782" xr:uid="{00000000-0005-0000-0000-000009030000}"/>
    <cellStyle name="СводкаСтоимРаб 22" xfId="783" xr:uid="{00000000-0005-0000-0000-00000A030000}"/>
    <cellStyle name="СводкаСтоимРаб 23" xfId="784" xr:uid="{00000000-0005-0000-0000-00000B030000}"/>
    <cellStyle name="СводкаСтоимРаб 24" xfId="785" xr:uid="{00000000-0005-0000-0000-00000C030000}"/>
    <cellStyle name="СводкаСтоимРаб 25" xfId="786" xr:uid="{00000000-0005-0000-0000-00000D030000}"/>
    <cellStyle name="СводкаСтоимРаб 26" xfId="787" xr:uid="{00000000-0005-0000-0000-00000E030000}"/>
    <cellStyle name="СводкаСтоимРаб 27" xfId="788" xr:uid="{00000000-0005-0000-0000-00000F030000}"/>
    <cellStyle name="СводкаСтоимРаб 28" xfId="789" xr:uid="{00000000-0005-0000-0000-000010030000}"/>
    <cellStyle name="СводкаСтоимРаб 3" xfId="790" xr:uid="{00000000-0005-0000-0000-000011030000}"/>
    <cellStyle name="СводкаСтоимРаб 4" xfId="791" xr:uid="{00000000-0005-0000-0000-000012030000}"/>
    <cellStyle name="СводкаСтоимРаб 5" xfId="792" xr:uid="{00000000-0005-0000-0000-000013030000}"/>
    <cellStyle name="СводкаСтоимРаб 6" xfId="793" xr:uid="{00000000-0005-0000-0000-000014030000}"/>
    <cellStyle name="СводкаСтоимРаб 7" xfId="794" xr:uid="{00000000-0005-0000-0000-000015030000}"/>
    <cellStyle name="СводкаСтоимРаб 8" xfId="795" xr:uid="{00000000-0005-0000-0000-000016030000}"/>
    <cellStyle name="СводкаСтоимРаб 9" xfId="796" xr:uid="{00000000-0005-0000-0000-000017030000}"/>
    <cellStyle name="СводРасч" xfId="68" xr:uid="{00000000-0005-0000-0000-000018030000}"/>
    <cellStyle name="СводРасч 2" xfId="91" xr:uid="{00000000-0005-0000-0000-000019030000}"/>
    <cellStyle name="Связанная ячейка 2" xfId="69" xr:uid="{00000000-0005-0000-0000-00001A030000}"/>
    <cellStyle name="Связанная ячейка 2 2" xfId="797" xr:uid="{00000000-0005-0000-0000-00001B030000}"/>
    <cellStyle name="Список ресурсов" xfId="70" xr:uid="{00000000-0005-0000-0000-00001C030000}"/>
    <cellStyle name="Стиль 1" xfId="71" xr:uid="{00000000-0005-0000-0000-00001D030000}"/>
    <cellStyle name="Стиль 1 10" xfId="798" xr:uid="{00000000-0005-0000-0000-00001E030000}"/>
    <cellStyle name="Стиль 1 11" xfId="799" xr:uid="{00000000-0005-0000-0000-00001F030000}"/>
    <cellStyle name="Стиль 1 12" xfId="800" xr:uid="{00000000-0005-0000-0000-000020030000}"/>
    <cellStyle name="Стиль 1 13" xfId="801" xr:uid="{00000000-0005-0000-0000-000021030000}"/>
    <cellStyle name="Стиль 1 14" xfId="802" xr:uid="{00000000-0005-0000-0000-000022030000}"/>
    <cellStyle name="Стиль 1 15" xfId="803" xr:uid="{00000000-0005-0000-0000-000023030000}"/>
    <cellStyle name="Стиль 1 16" xfId="804" xr:uid="{00000000-0005-0000-0000-000024030000}"/>
    <cellStyle name="Стиль 1 17" xfId="805" xr:uid="{00000000-0005-0000-0000-000025030000}"/>
    <cellStyle name="Стиль 1 2" xfId="806" xr:uid="{00000000-0005-0000-0000-000026030000}"/>
    <cellStyle name="Стиль 1 3" xfId="807" xr:uid="{00000000-0005-0000-0000-000027030000}"/>
    <cellStyle name="Стиль 1 4" xfId="808" xr:uid="{00000000-0005-0000-0000-000028030000}"/>
    <cellStyle name="Стиль 1 5" xfId="809" xr:uid="{00000000-0005-0000-0000-000029030000}"/>
    <cellStyle name="Стиль 1 6" xfId="810" xr:uid="{00000000-0005-0000-0000-00002A030000}"/>
    <cellStyle name="Стиль 1 7" xfId="811" xr:uid="{00000000-0005-0000-0000-00002B030000}"/>
    <cellStyle name="Стиль 1 8" xfId="812" xr:uid="{00000000-0005-0000-0000-00002C030000}"/>
    <cellStyle name="Стиль 1 9" xfId="813" xr:uid="{00000000-0005-0000-0000-00002D030000}"/>
    <cellStyle name="Стиль 1_ГТП_ ПИР БИК СМН-Приводино_12.05.09" xfId="814" xr:uid="{00000000-0005-0000-0000-00002E030000}"/>
    <cellStyle name="Стиль_названий" xfId="815" xr:uid="{00000000-0005-0000-0000-00002F030000}"/>
    <cellStyle name="ТЕКСТ" xfId="816" xr:uid="{00000000-0005-0000-0000-000030030000}"/>
    <cellStyle name="Текст предупреждения 2" xfId="72" xr:uid="{00000000-0005-0000-0000-000031030000}"/>
    <cellStyle name="Текст предупреждения 2 2" xfId="817" xr:uid="{00000000-0005-0000-0000-000032030000}"/>
    <cellStyle name="Титул" xfId="1" xr:uid="{00000000-0005-0000-0000-000033030000}"/>
    <cellStyle name="Тысячи [0]_3Com" xfId="818" xr:uid="{00000000-0005-0000-0000-000034030000}"/>
    <cellStyle name="Тысячи_3Com" xfId="819" xr:uid="{00000000-0005-0000-0000-000035030000}"/>
    <cellStyle name="ФИКСИРОВАННЫЙ" xfId="820" xr:uid="{00000000-0005-0000-0000-000036030000}"/>
    <cellStyle name="Финансовый" xfId="867" builtinId="3"/>
    <cellStyle name="Финансовый [0] 2" xfId="821" xr:uid="{00000000-0005-0000-0000-000038030000}"/>
    <cellStyle name="Финансовый 10" xfId="822" xr:uid="{00000000-0005-0000-0000-000039030000}"/>
    <cellStyle name="Финансовый 11" xfId="823" xr:uid="{00000000-0005-0000-0000-00003A030000}"/>
    <cellStyle name="Финансовый 12" xfId="824" xr:uid="{00000000-0005-0000-0000-00003B030000}"/>
    <cellStyle name="Финансовый 13" xfId="825" xr:uid="{00000000-0005-0000-0000-00003C030000}"/>
    <cellStyle name="Финансовый 14" xfId="826" xr:uid="{00000000-0005-0000-0000-00003D030000}"/>
    <cellStyle name="Финансовый 14 2" xfId="827" xr:uid="{00000000-0005-0000-0000-00003E030000}"/>
    <cellStyle name="Финансовый 15" xfId="828" xr:uid="{00000000-0005-0000-0000-00003F030000}"/>
    <cellStyle name="Финансовый 2" xfId="105" xr:uid="{00000000-0005-0000-0000-000040030000}"/>
    <cellStyle name="Финансовый 2 10" xfId="829" xr:uid="{00000000-0005-0000-0000-000041030000}"/>
    <cellStyle name="Финансовый 2 10 2" xfId="830" xr:uid="{00000000-0005-0000-0000-000042030000}"/>
    <cellStyle name="Финансовый 2 11" xfId="831" xr:uid="{00000000-0005-0000-0000-000043030000}"/>
    <cellStyle name="Финансовый 2 2" xfId="832" xr:uid="{00000000-0005-0000-0000-000044030000}"/>
    <cellStyle name="Финансовый 2 2 2" xfId="833" xr:uid="{00000000-0005-0000-0000-000045030000}"/>
    <cellStyle name="Финансовый 2 2 3" xfId="834" xr:uid="{00000000-0005-0000-0000-000046030000}"/>
    <cellStyle name="Финансовый 2 2 4" xfId="835" xr:uid="{00000000-0005-0000-0000-000047030000}"/>
    <cellStyle name="Финансовый 2 2 5" xfId="836" xr:uid="{00000000-0005-0000-0000-000048030000}"/>
    <cellStyle name="Финансовый 2 2 6" xfId="837" xr:uid="{00000000-0005-0000-0000-000049030000}"/>
    <cellStyle name="Финансовый 2 2 7" xfId="838" xr:uid="{00000000-0005-0000-0000-00004A030000}"/>
    <cellStyle name="Финансовый 2 2 8" xfId="839" xr:uid="{00000000-0005-0000-0000-00004B030000}"/>
    <cellStyle name="Финансовый 2 2 9" xfId="840" xr:uid="{00000000-0005-0000-0000-00004C030000}"/>
    <cellStyle name="Финансовый 2 2_3049 ИИР" xfId="841" xr:uid="{00000000-0005-0000-0000-00004D030000}"/>
    <cellStyle name="Финансовый 2 3" xfId="842" xr:uid="{00000000-0005-0000-0000-00004E030000}"/>
    <cellStyle name="Финансовый 2 3 2" xfId="843" xr:uid="{00000000-0005-0000-0000-00004F030000}"/>
    <cellStyle name="Финансовый 2 4" xfId="844" xr:uid="{00000000-0005-0000-0000-000050030000}"/>
    <cellStyle name="Финансовый 2 5" xfId="845" xr:uid="{00000000-0005-0000-0000-000051030000}"/>
    <cellStyle name="Финансовый 2 6" xfId="846" xr:uid="{00000000-0005-0000-0000-000052030000}"/>
    <cellStyle name="Финансовый 2 7" xfId="847" xr:uid="{00000000-0005-0000-0000-000053030000}"/>
    <cellStyle name="Финансовый 2 8" xfId="848" xr:uid="{00000000-0005-0000-0000-000054030000}"/>
    <cellStyle name="Финансовый 2 9" xfId="849" xr:uid="{00000000-0005-0000-0000-000055030000}"/>
    <cellStyle name="Финансовый 2_29032-св 03 06 зак" xfId="850" xr:uid="{00000000-0005-0000-0000-000056030000}"/>
    <cellStyle name="Финансовый 3" xfId="851" xr:uid="{00000000-0005-0000-0000-000057030000}"/>
    <cellStyle name="Финансовый 3 2" xfId="852" xr:uid="{00000000-0005-0000-0000-000058030000}"/>
    <cellStyle name="Финансовый 3 3" xfId="853" xr:uid="{00000000-0005-0000-0000-000059030000}"/>
    <cellStyle name="Финансовый 4" xfId="854" xr:uid="{00000000-0005-0000-0000-00005A030000}"/>
    <cellStyle name="Финансовый 5" xfId="855" xr:uid="{00000000-0005-0000-0000-00005B030000}"/>
    <cellStyle name="Финансовый 6" xfId="856" xr:uid="{00000000-0005-0000-0000-00005C030000}"/>
    <cellStyle name="Финансовый 7" xfId="857" xr:uid="{00000000-0005-0000-0000-00005D030000}"/>
    <cellStyle name="Финансовый 8" xfId="858" xr:uid="{00000000-0005-0000-0000-00005E030000}"/>
    <cellStyle name="Финансовый 9" xfId="859" xr:uid="{00000000-0005-0000-0000-00005F030000}"/>
    <cellStyle name="Хвост" xfId="73" xr:uid="{00000000-0005-0000-0000-000060030000}"/>
    <cellStyle name="Хороший 2" xfId="74" xr:uid="{00000000-0005-0000-0000-000061030000}"/>
    <cellStyle name="Хороший 2 2" xfId="860" xr:uid="{00000000-0005-0000-0000-000062030000}"/>
    <cellStyle name="Шаблон-КП-РРЛ8-15" xfId="861" xr:uid="{00000000-0005-0000-0000-000063030000}"/>
    <cellStyle name="ьber" xfId="862" xr:uid="{00000000-0005-0000-0000-000064030000}"/>
    <cellStyle name="Экспертиза" xfId="75" xr:uid="{00000000-0005-0000-0000-00006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8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63" Type="http://schemas.openxmlformats.org/officeDocument/2006/relationships/externalLink" Target="externalLinks/externalLink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3.xml"/><Relationship Id="rId19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externalLink" Target="externalLinks/externalLink48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59" Type="http://schemas.openxmlformats.org/officeDocument/2006/relationships/externalLink" Target="externalLinks/externalLink51.xml"/><Relationship Id="rId67" Type="http://schemas.openxmlformats.org/officeDocument/2006/relationships/calcChain" Target="calcChain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62" Type="http://schemas.openxmlformats.org/officeDocument/2006/relationships/externalLink" Target="externalLinks/externalLink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Relationship Id="rId10" Type="http://schemas.openxmlformats.org/officeDocument/2006/relationships/externalLink" Target="externalLinks/externalLink2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9" Type="http://schemas.openxmlformats.org/officeDocument/2006/relationships/externalLink" Target="externalLinks/externalLink3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465834</xdr:colOff>
      <xdr:row>33</xdr:row>
      <xdr:rowOff>161925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438634" cy="6448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4;&#1050;&#1057;/&#1057;&#1052;&#1045;&#1058;&#1067;%202019&#1075;/2%20&#1058;&#1045;&#1053;&#1044;&#1045;&#1056;%202019/&#1055;&#1048;&#1056;%20&#1057;&#1077;&#1081;&#1089;&#1084;&#1086;&#1084;&#1077;&#1090;&#1088;&#1080;&#1103;/&#1057;&#1084;&#1077;&#1090;&#1072;%20&#1086;&#1090;%20&#1042;&#1053;&#1048;&#1048;&#1043;/&#1057;&#1084;&#1077;&#1090;&#1072;%20&#1040;&#1057;&#1057;&#1050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dymova_yy\Desktop\&#1064;&#1072;&#1073;&#1083;&#1086;&#1085;%20&#1055;&#1048;&#1056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"/>
      <sheetName val="Помощь"/>
      <sheetName val="Предпроект"/>
      <sheetName val="ТЗ"/>
      <sheetName val="РП"/>
      <sheetName val="Командировочные"/>
    </sheetNames>
    <sheetDataSet>
      <sheetData sheetId="0">
        <row r="4">
          <cell r="B4" t="str">
            <v>Организация исполнитель</v>
          </cell>
          <cell r="E4" t="str">
            <v>"ЕвроСибЭнерго-Гидрогенерация"</v>
          </cell>
        </row>
        <row r="11">
          <cell r="B11" t="str">
            <v>Разработка проектной и рабочей документации по объекту "Плотина правобережная".
 Создание системы сейсмометрического контроля за ГТС Братской ГЭС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НЦ"/>
      <sheetName val="Смета №1 ПП "/>
      <sheetName val="Смета №2 ПД РД"/>
      <sheetName val="Расчет №1 "/>
      <sheetName val="жд билеты"/>
      <sheetName val="трудоемкость"/>
    </sheetNames>
    <sheetDataSet>
      <sheetData sheetId="0" refreshError="1"/>
      <sheetData sheetId="1" refreshError="1">
        <row r="9">
          <cell r="A9" t="str">
            <v xml:space="preserve">на предпроектное  обследование,  обоснование и согласование основных технических решений                                   </v>
          </cell>
        </row>
        <row r="39">
          <cell r="F39" t="str">
            <v>Д.Н. Пушечников</v>
          </cell>
        </row>
        <row r="42">
          <cell r="A42" t="str">
            <v>Инженер по ПСР 2 кат. ОКС Братской ГЭС</v>
          </cell>
          <cell r="F42" t="str">
            <v>Ю.Ю. Кудымова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R71"/>
  <sheetViews>
    <sheetView view="pageBreakPreview" zoomScaleNormal="100" zoomScaleSheetLayoutView="100" workbookViewId="0">
      <selection activeCell="C20" sqref="C20:E20"/>
    </sheetView>
  </sheetViews>
  <sheetFormatPr defaultColWidth="9.140625" defaultRowHeight="15" outlineLevelCol="1"/>
  <cols>
    <col min="1" max="1" width="6" style="51" customWidth="1"/>
    <col min="2" max="2" width="46" style="51" customWidth="1"/>
    <col min="3" max="3" width="11.42578125" style="51" customWidth="1"/>
    <col min="4" max="4" width="10.28515625" style="51" customWidth="1"/>
    <col min="5" max="5" width="14" style="51" customWidth="1"/>
    <col min="6" max="6" width="11.85546875" style="51" customWidth="1"/>
    <col min="7" max="7" width="12.7109375" style="52" customWidth="1"/>
    <col min="8" max="8" width="13.42578125" style="51" customWidth="1"/>
    <col min="9" max="9" width="13.140625" style="51" customWidth="1"/>
    <col min="10" max="10" width="10.42578125" style="51" hidden="1" customWidth="1" outlineLevel="1"/>
    <col min="11" max="11" width="10.28515625" style="51" hidden="1" customWidth="1" outlineLevel="1"/>
    <col min="12" max="12" width="15.5703125" style="51" customWidth="1" collapsed="1"/>
    <col min="13" max="16" width="11.5703125" style="51" hidden="1" customWidth="1" outlineLevel="1"/>
    <col min="17" max="17" width="9.140625" style="51" collapsed="1"/>
    <col min="18" max="18" width="10.7109375" style="51" bestFit="1" customWidth="1"/>
    <col min="19" max="16384" width="9.140625" style="51"/>
  </cols>
  <sheetData>
    <row r="1" spans="1:16" s="109" customFormat="1" ht="18.75">
      <c r="G1" s="113" t="s">
        <v>55</v>
      </c>
      <c r="M1" s="112"/>
      <c r="N1" s="112"/>
      <c r="O1" s="112"/>
      <c r="P1" s="112"/>
    </row>
    <row r="2" spans="1:16" s="109" customFormat="1" ht="18.75">
      <c r="G2" s="166" t="s">
        <v>66</v>
      </c>
      <c r="I2" s="100"/>
      <c r="M2" s="111"/>
      <c r="N2" s="111"/>
      <c r="O2" s="111"/>
      <c r="P2" s="111"/>
    </row>
    <row r="3" spans="1:16" s="109" customFormat="1" ht="18.75">
      <c r="G3" s="166" t="s">
        <v>56</v>
      </c>
      <c r="I3" s="100"/>
      <c r="M3" s="111"/>
      <c r="N3" s="111"/>
      <c r="O3" s="111"/>
      <c r="P3" s="111"/>
    </row>
    <row r="4" spans="1:16" s="109" customFormat="1" ht="18.75">
      <c r="G4" s="166" t="s">
        <v>69</v>
      </c>
      <c r="I4" s="100"/>
      <c r="M4" s="111"/>
      <c r="N4" s="111"/>
      <c r="O4" s="111"/>
      <c r="P4" s="111"/>
    </row>
    <row r="5" spans="1:16" s="109" customFormat="1" ht="18.75">
      <c r="G5" s="108"/>
      <c r="I5" s="100"/>
      <c r="M5" s="111"/>
      <c r="N5" s="111"/>
      <c r="O5" s="111"/>
      <c r="P5" s="111"/>
    </row>
    <row r="6" spans="1:16" s="109" customFormat="1" ht="18.600000000000001" customHeight="1">
      <c r="G6" s="108" t="s">
        <v>75</v>
      </c>
      <c r="M6" s="110"/>
      <c r="N6" s="110"/>
      <c r="O6" s="110"/>
      <c r="P6" s="110"/>
    </row>
    <row r="7" spans="1:16" s="102" customFormat="1" ht="22.15" customHeight="1">
      <c r="F7" s="104"/>
      <c r="G7" s="108" t="s">
        <v>227</v>
      </c>
      <c r="H7" s="104"/>
      <c r="I7" s="107"/>
      <c r="M7" s="106"/>
      <c r="N7" s="106"/>
      <c r="O7" s="106"/>
      <c r="P7" s="106"/>
    </row>
    <row r="8" spans="1:16" s="102" customFormat="1" ht="22.15" customHeight="1">
      <c r="F8" s="55" t="s">
        <v>27</v>
      </c>
      <c r="G8" s="105"/>
      <c r="I8" s="104"/>
      <c r="L8" s="103"/>
      <c r="M8" s="103"/>
      <c r="N8" s="103"/>
      <c r="O8" s="103"/>
      <c r="P8" s="103"/>
    </row>
    <row r="9" spans="1:16" s="99" customFormat="1" ht="16.5">
      <c r="G9" s="101"/>
      <c r="I9" s="100"/>
    </row>
    <row r="10" spans="1:16" ht="15.75" customHeight="1">
      <c r="A10" s="323" t="s">
        <v>54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</row>
    <row r="11" spans="1:16" ht="21.6" customHeight="1">
      <c r="A11" s="327" t="s">
        <v>53</v>
      </c>
      <c r="B11" s="327"/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</row>
    <row r="12" spans="1:16" ht="36" customHeight="1">
      <c r="A12" s="325" t="s">
        <v>223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</row>
    <row r="13" spans="1:16" ht="15.6" customHeight="1">
      <c r="A13" s="74"/>
      <c r="B13" s="74"/>
      <c r="C13" s="74"/>
      <c r="D13" s="74"/>
      <c r="E13" s="74"/>
      <c r="F13" s="74"/>
      <c r="G13" s="98"/>
      <c r="H13" s="74"/>
      <c r="I13" s="74"/>
      <c r="J13" s="74"/>
      <c r="K13" s="74"/>
      <c r="L13" s="74"/>
      <c r="M13" s="74"/>
      <c r="N13" s="74"/>
      <c r="O13" s="74"/>
      <c r="P13" s="74"/>
    </row>
    <row r="14" spans="1:16" ht="48" customHeight="1">
      <c r="A14" s="326" t="s">
        <v>222</v>
      </c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</row>
    <row r="15" spans="1:16" s="89" customFormat="1" ht="15" customHeight="1">
      <c r="A15" s="93" t="s">
        <v>52</v>
      </c>
      <c r="B15" s="97"/>
      <c r="C15" s="97"/>
      <c r="D15" s="97"/>
      <c r="E15" s="97"/>
      <c r="G15" s="95"/>
      <c r="I15" s="93"/>
      <c r="J15" s="96"/>
      <c r="K15" s="96"/>
      <c r="M15" s="96"/>
      <c r="N15" s="96"/>
      <c r="O15" s="96"/>
      <c r="P15" s="96"/>
    </row>
    <row r="16" spans="1:16" s="89" customFormat="1" ht="15" customHeight="1">
      <c r="A16" s="316" t="s">
        <v>51</v>
      </c>
      <c r="B16" s="316"/>
      <c r="C16" s="137" t="s">
        <v>73</v>
      </c>
      <c r="D16" s="137"/>
      <c r="E16" s="137"/>
      <c r="F16" s="138"/>
      <c r="G16" s="139"/>
      <c r="H16" s="138"/>
      <c r="I16" s="140"/>
    </row>
    <row r="17" spans="1:18" s="89" customFormat="1" ht="15.75" customHeight="1">
      <c r="A17" s="316" t="s">
        <v>50</v>
      </c>
      <c r="B17" s="316"/>
      <c r="C17" s="317">
        <v>5.67</v>
      </c>
      <c r="D17" s="317"/>
      <c r="E17" s="317"/>
      <c r="F17" s="141"/>
      <c r="G17" s="142"/>
      <c r="H17" s="141"/>
      <c r="I17" s="140"/>
      <c r="J17" s="94"/>
      <c r="K17" s="94"/>
      <c r="M17" s="94"/>
      <c r="N17" s="94"/>
      <c r="O17" s="94"/>
      <c r="P17" s="94"/>
    </row>
    <row r="18" spans="1:18" s="89" customFormat="1" ht="15.75" customHeight="1">
      <c r="A18" s="316" t="s">
        <v>49</v>
      </c>
      <c r="B18" s="316"/>
      <c r="C18" s="322" t="s">
        <v>47</v>
      </c>
      <c r="D18" s="322"/>
      <c r="E18" s="322"/>
      <c r="G18" s="95"/>
      <c r="I18" s="94"/>
      <c r="J18" s="93"/>
      <c r="K18" s="93"/>
      <c r="M18" s="93"/>
      <c r="N18" s="93"/>
      <c r="O18" s="93"/>
      <c r="P18" s="93"/>
    </row>
    <row r="19" spans="1:18" s="89" customFormat="1" ht="18" customHeight="1">
      <c r="A19" s="316" t="s">
        <v>48</v>
      </c>
      <c r="B19" s="316"/>
      <c r="C19" s="321" t="s">
        <v>47</v>
      </c>
      <c r="D19" s="321"/>
      <c r="E19" s="321"/>
      <c r="F19" s="92"/>
      <c r="G19" s="92"/>
      <c r="H19" s="92"/>
      <c r="I19" s="90"/>
      <c r="J19" s="318"/>
      <c r="K19" s="318"/>
      <c r="L19" s="318"/>
      <c r="M19" s="318"/>
      <c r="N19" s="318"/>
      <c r="O19" s="318"/>
      <c r="P19" s="318"/>
    </row>
    <row r="20" spans="1:18" s="89" customFormat="1" ht="8.4499999999999993" customHeight="1">
      <c r="A20" s="319"/>
      <c r="B20" s="319"/>
      <c r="C20" s="320"/>
      <c r="D20" s="320"/>
      <c r="E20" s="320"/>
      <c r="F20" s="91"/>
      <c r="G20" s="91"/>
      <c r="H20" s="91"/>
      <c r="I20" s="90"/>
      <c r="J20" s="319"/>
      <c r="K20" s="319"/>
      <c r="L20" s="319"/>
      <c r="M20" s="319"/>
      <c r="N20" s="319"/>
      <c r="O20" s="319"/>
      <c r="P20" s="319"/>
    </row>
    <row r="21" spans="1:18" s="55" customFormat="1" ht="18.600000000000001" customHeight="1" thickBot="1">
      <c r="A21" s="329" t="s">
        <v>228</v>
      </c>
      <c r="B21" s="329"/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330"/>
      <c r="N21" s="330"/>
      <c r="O21" s="330"/>
      <c r="P21" s="330"/>
    </row>
    <row r="22" spans="1:18" ht="20.45" customHeight="1">
      <c r="A22" s="328" t="s">
        <v>46</v>
      </c>
      <c r="B22" s="328" t="s">
        <v>45</v>
      </c>
      <c r="C22" s="328" t="s">
        <v>44</v>
      </c>
      <c r="D22" s="331" t="s">
        <v>76</v>
      </c>
      <c r="E22" s="328" t="s">
        <v>43</v>
      </c>
      <c r="F22" s="328"/>
      <c r="G22" s="328"/>
      <c r="H22" s="328"/>
      <c r="I22" s="328"/>
      <c r="J22" s="87"/>
      <c r="K22" s="87"/>
      <c r="L22" s="328" t="s">
        <v>42</v>
      </c>
      <c r="M22" s="88"/>
      <c r="N22" s="88"/>
      <c r="O22" s="88"/>
      <c r="P22" s="88"/>
    </row>
    <row r="23" spans="1:18" ht="15" customHeight="1">
      <c r="A23" s="328"/>
      <c r="B23" s="328"/>
      <c r="C23" s="328"/>
      <c r="D23" s="332"/>
      <c r="E23" s="328" t="s">
        <v>41</v>
      </c>
      <c r="F23" s="328" t="s">
        <v>40</v>
      </c>
      <c r="G23" s="328" t="s">
        <v>39</v>
      </c>
      <c r="H23" s="328" t="s">
        <v>38</v>
      </c>
      <c r="I23" s="328" t="s">
        <v>196</v>
      </c>
      <c r="J23" s="87" t="s">
        <v>37</v>
      </c>
      <c r="K23" s="87"/>
      <c r="L23" s="328"/>
      <c r="M23" s="86"/>
      <c r="N23" s="86"/>
      <c r="O23" s="86"/>
      <c r="P23" s="86"/>
    </row>
    <row r="24" spans="1:18" ht="17.45" customHeight="1" thickBot="1">
      <c r="A24" s="328"/>
      <c r="B24" s="328"/>
      <c r="C24" s="328"/>
      <c r="D24" s="333"/>
      <c r="E24" s="328"/>
      <c r="F24" s="328"/>
      <c r="G24" s="328"/>
      <c r="H24" s="328"/>
      <c r="I24" s="328"/>
      <c r="J24" s="85" t="s">
        <v>36</v>
      </c>
      <c r="K24" s="85" t="s">
        <v>35</v>
      </c>
      <c r="L24" s="328"/>
      <c r="M24" s="84" t="s">
        <v>34</v>
      </c>
      <c r="N24" s="83" t="s">
        <v>33</v>
      </c>
      <c r="O24" s="83" t="s">
        <v>32</v>
      </c>
      <c r="P24" s="83" t="s">
        <v>31</v>
      </c>
    </row>
    <row r="25" spans="1:18" ht="15.75" customHeight="1">
      <c r="A25" s="82">
        <v>1</v>
      </c>
      <c r="B25" s="82">
        <v>2</v>
      </c>
      <c r="C25" s="82">
        <v>3</v>
      </c>
      <c r="D25" s="82">
        <v>4</v>
      </c>
      <c r="E25" s="82">
        <v>5</v>
      </c>
      <c r="F25" s="82">
        <v>6</v>
      </c>
      <c r="G25" s="82">
        <v>7</v>
      </c>
      <c r="H25" s="82">
        <v>8</v>
      </c>
      <c r="I25" s="82">
        <v>9</v>
      </c>
      <c r="J25" s="82">
        <v>10</v>
      </c>
      <c r="K25" s="82">
        <v>11</v>
      </c>
      <c r="L25" s="82">
        <v>10</v>
      </c>
      <c r="M25" s="81">
        <v>14</v>
      </c>
      <c r="N25" s="81">
        <v>15</v>
      </c>
      <c r="O25" s="81">
        <v>16</v>
      </c>
      <c r="P25" s="81">
        <v>17</v>
      </c>
    </row>
    <row r="26" spans="1:18" s="80" customFormat="1" ht="43.5" customHeight="1">
      <c r="A26" s="145">
        <v>1</v>
      </c>
      <c r="B26" s="146" t="s">
        <v>217</v>
      </c>
      <c r="C26" s="147" t="s">
        <v>65</v>
      </c>
      <c r="D26" s="179" t="s">
        <v>230</v>
      </c>
      <c r="E26" s="264">
        <f>'Смета №1 ПП '!G41</f>
        <v>430700</v>
      </c>
      <c r="F26" s="265"/>
      <c r="G26" s="265"/>
      <c r="H26" s="265"/>
      <c r="I26" s="266"/>
      <c r="J26" s="265"/>
      <c r="K26" s="265"/>
      <c r="L26" s="265">
        <f>E26</f>
        <v>430700</v>
      </c>
      <c r="M26" s="76"/>
      <c r="N26" s="75"/>
      <c r="O26" s="75"/>
      <c r="P26" s="75"/>
    </row>
    <row r="27" spans="1:18" s="80" customFormat="1" ht="33.75" customHeight="1">
      <c r="A27" s="145">
        <v>2</v>
      </c>
      <c r="B27" s="146" t="s">
        <v>178</v>
      </c>
      <c r="C27" s="147" t="s">
        <v>218</v>
      </c>
      <c r="D27" s="179" t="s">
        <v>230</v>
      </c>
      <c r="E27" s="264"/>
      <c r="F27" s="265"/>
      <c r="G27" s="265">
        <f>'Смета №2 ТЗ ПД РД'!F34+'Смета №2 ТЗ ПД РД'!E79*1000</f>
        <v>3241541</v>
      </c>
      <c r="H27" s="265">
        <f>'Смета №2 ТЗ ПД РД'!G79*1000</f>
        <v>2769000</v>
      </c>
      <c r="I27" s="266"/>
      <c r="J27" s="265"/>
      <c r="K27" s="265"/>
      <c r="L27" s="265">
        <f>G27+H27</f>
        <v>6010541</v>
      </c>
      <c r="M27" s="76"/>
      <c r="N27" s="75"/>
      <c r="O27" s="75"/>
      <c r="P27" s="75"/>
    </row>
    <row r="28" spans="1:18" s="80" customFormat="1" ht="31.5" customHeight="1">
      <c r="A28" s="145">
        <v>3</v>
      </c>
      <c r="B28" s="251" t="s">
        <v>179</v>
      </c>
      <c r="C28" s="252" t="s">
        <v>180</v>
      </c>
      <c r="D28" s="179" t="s">
        <v>230</v>
      </c>
      <c r="E28" s="265"/>
      <c r="F28" s="265"/>
      <c r="G28" s="265"/>
      <c r="H28" s="265"/>
      <c r="I28" s="266">
        <f>'Расчет №1 команд'!D27</f>
        <v>59516</v>
      </c>
      <c r="J28" s="265"/>
      <c r="K28" s="265"/>
      <c r="L28" s="265">
        <f>I28</f>
        <v>59516</v>
      </c>
      <c r="M28" s="76"/>
      <c r="N28" s="75"/>
      <c r="O28" s="75"/>
      <c r="P28" s="75"/>
    </row>
    <row r="29" spans="1:18" s="77" customFormat="1" ht="20.45" customHeight="1">
      <c r="A29" s="150"/>
      <c r="B29" s="150" t="s">
        <v>30</v>
      </c>
      <c r="C29" s="150"/>
      <c r="D29" s="149"/>
      <c r="E29" s="168">
        <f>E26+E28</f>
        <v>430700</v>
      </c>
      <c r="F29" s="168">
        <f t="shared" ref="F29:I29" si="0">F26+F28</f>
        <v>0</v>
      </c>
      <c r="G29" s="168">
        <f>G26+G27+G28</f>
        <v>3241541</v>
      </c>
      <c r="H29" s="168">
        <f>H26+H27+H28</f>
        <v>2769000</v>
      </c>
      <c r="I29" s="168">
        <f t="shared" si="0"/>
        <v>59516</v>
      </c>
      <c r="J29" s="168"/>
      <c r="K29" s="168"/>
      <c r="L29" s="168">
        <f>E29+G29+H29+I29</f>
        <v>6500757</v>
      </c>
      <c r="M29" s="79" t="e">
        <f>#REF!+#REF!</f>
        <v>#REF!</v>
      </c>
      <c r="N29" s="78" t="e">
        <f>#REF!+#REF!</f>
        <v>#REF!</v>
      </c>
      <c r="O29" s="78" t="e">
        <f>#REF!+#REF!</f>
        <v>#REF!</v>
      </c>
      <c r="P29" s="78" t="e">
        <f>#REF!+#REF!</f>
        <v>#REF!</v>
      </c>
      <c r="R29" s="159"/>
    </row>
    <row r="30" spans="1:18" ht="18" customHeight="1">
      <c r="A30" s="151"/>
      <c r="B30" s="151" t="s">
        <v>74</v>
      </c>
      <c r="C30" s="152"/>
      <c r="D30" s="152"/>
      <c r="E30" s="152"/>
      <c r="F30" s="152"/>
      <c r="G30" s="152"/>
      <c r="H30" s="152"/>
      <c r="I30" s="153"/>
      <c r="J30" s="148"/>
      <c r="K30" s="148"/>
      <c r="L30" s="169">
        <f>L29*0.2</f>
        <v>1300151.4000000001</v>
      </c>
      <c r="M30" s="76"/>
      <c r="N30" s="75"/>
      <c r="O30" s="75"/>
      <c r="P30" s="75"/>
    </row>
    <row r="31" spans="1:18" ht="18" customHeight="1">
      <c r="A31" s="151"/>
      <c r="B31" s="154" t="s">
        <v>67</v>
      </c>
      <c r="C31" s="155"/>
      <c r="D31" s="155"/>
      <c r="E31" s="155"/>
      <c r="F31" s="155"/>
      <c r="G31" s="155"/>
      <c r="H31" s="155"/>
      <c r="I31" s="156"/>
      <c r="J31" s="148"/>
      <c r="K31" s="148"/>
      <c r="L31" s="169">
        <f>L29+L30</f>
        <v>7800908.4000000004</v>
      </c>
      <c r="M31" s="76"/>
      <c r="N31" s="75"/>
      <c r="O31" s="75"/>
      <c r="P31" s="75"/>
    </row>
    <row r="32" spans="1:18" ht="18" customHeight="1">
      <c r="A32" s="170"/>
      <c r="B32" s="171"/>
      <c r="C32" s="171"/>
      <c r="D32" s="171"/>
      <c r="E32" s="171"/>
      <c r="F32" s="171"/>
      <c r="G32" s="171"/>
      <c r="H32" s="171"/>
      <c r="I32" s="171"/>
      <c r="J32" s="172"/>
      <c r="K32" s="172"/>
      <c r="L32" s="173"/>
      <c r="M32" s="174"/>
      <c r="N32" s="174"/>
      <c r="O32" s="174"/>
      <c r="P32" s="174"/>
    </row>
    <row r="33" spans="2:16" s="61" customFormat="1" ht="22.15" customHeight="1">
      <c r="B33" s="73" t="s">
        <v>68</v>
      </c>
      <c r="C33" s="72"/>
      <c r="D33" s="106"/>
      <c r="E33" s="71"/>
      <c r="F33" s="64"/>
      <c r="H33" s="63" t="s">
        <v>29</v>
      </c>
      <c r="J33" s="62"/>
      <c r="K33" s="62"/>
      <c r="L33" s="62"/>
      <c r="M33" s="62"/>
      <c r="N33" s="62"/>
      <c r="O33" s="62"/>
      <c r="P33" s="62"/>
    </row>
    <row r="34" spans="2:16" s="61" customFormat="1" ht="15.6" customHeight="1">
      <c r="B34" s="70"/>
      <c r="C34" s="69"/>
      <c r="D34" s="69"/>
      <c r="E34" s="68"/>
      <c r="F34" s="67"/>
      <c r="H34" s="63"/>
      <c r="J34" s="62"/>
      <c r="K34" s="62"/>
      <c r="L34" s="62"/>
      <c r="M34" s="62"/>
      <c r="N34" s="62"/>
      <c r="O34" s="62"/>
      <c r="P34" s="62"/>
    </row>
    <row r="35" spans="2:16" s="61" customFormat="1" ht="15.6" customHeight="1">
      <c r="B35" s="70"/>
      <c r="C35" s="69"/>
      <c r="D35" s="69"/>
      <c r="E35" s="68"/>
      <c r="F35" s="67"/>
      <c r="H35" s="63"/>
      <c r="J35" s="62"/>
      <c r="K35" s="62"/>
      <c r="L35" s="62"/>
      <c r="M35" s="62"/>
      <c r="N35" s="62"/>
      <c r="O35" s="62"/>
      <c r="P35" s="62"/>
    </row>
    <row r="36" spans="2:16" s="61" customFormat="1" ht="18.75">
      <c r="B36" s="66" t="s">
        <v>229</v>
      </c>
      <c r="C36" s="59"/>
      <c r="D36" s="59"/>
      <c r="E36" s="65"/>
      <c r="F36" s="64"/>
      <c r="H36" s="63" t="s">
        <v>28</v>
      </c>
      <c r="J36" s="62"/>
      <c r="K36" s="62"/>
      <c r="L36" s="62"/>
      <c r="M36" s="62"/>
      <c r="N36" s="62"/>
      <c r="O36" s="62"/>
      <c r="P36" s="62"/>
    </row>
    <row r="37" spans="2:16" s="55" customFormat="1" ht="40.5" customHeight="1">
      <c r="G37" s="60"/>
      <c r="H37" s="59"/>
      <c r="I37" s="58"/>
      <c r="J37" s="56"/>
      <c r="K37" s="56"/>
      <c r="L37" s="56"/>
      <c r="M37" s="56"/>
      <c r="N37" s="56"/>
      <c r="O37" s="56"/>
      <c r="P37" s="56"/>
    </row>
    <row r="38" spans="2:16" s="55" customFormat="1">
      <c r="C38" s="56"/>
      <c r="D38" s="56"/>
      <c r="E38" s="56"/>
      <c r="F38" s="56"/>
      <c r="G38" s="57"/>
      <c r="H38" s="56"/>
      <c r="I38" s="56"/>
      <c r="J38" s="56"/>
      <c r="K38" s="56"/>
      <c r="L38" s="56"/>
      <c r="M38" s="56"/>
      <c r="N38" s="56"/>
      <c r="O38" s="56"/>
      <c r="P38" s="56"/>
    </row>
    <row r="39" spans="2:16" s="55" customFormat="1">
      <c r="C39" s="56"/>
      <c r="D39" s="56"/>
      <c r="E39" s="56"/>
      <c r="F39" s="56"/>
      <c r="G39" s="57"/>
      <c r="H39" s="56"/>
      <c r="I39" s="56"/>
      <c r="J39" s="56"/>
      <c r="K39" s="56"/>
      <c r="L39" s="56"/>
      <c r="M39" s="56"/>
      <c r="N39" s="56"/>
      <c r="O39" s="56"/>
      <c r="P39" s="56"/>
    </row>
    <row r="40" spans="2:16">
      <c r="C40" s="53"/>
      <c r="D40" s="53"/>
      <c r="E40" s="53"/>
      <c r="F40" s="53"/>
      <c r="G40" s="54"/>
      <c r="H40" s="53"/>
      <c r="I40" s="53"/>
      <c r="J40" s="53"/>
      <c r="K40" s="53"/>
      <c r="L40" s="53"/>
      <c r="M40" s="53"/>
      <c r="N40" s="53"/>
      <c r="O40" s="53"/>
      <c r="P40" s="53"/>
    </row>
    <row r="41" spans="2:16">
      <c r="C41" s="53"/>
      <c r="D41" s="53"/>
      <c r="E41" s="53"/>
      <c r="F41" s="53"/>
      <c r="G41" s="54"/>
      <c r="H41" s="53"/>
      <c r="I41" s="53"/>
      <c r="J41" s="53"/>
      <c r="K41" s="53"/>
      <c r="L41" s="53"/>
      <c r="M41" s="53"/>
      <c r="N41" s="53"/>
      <c r="O41" s="53"/>
      <c r="P41" s="53"/>
    </row>
    <row r="42" spans="2:16">
      <c r="C42" s="53"/>
      <c r="D42" s="53"/>
      <c r="E42" s="53"/>
      <c r="F42" s="53"/>
      <c r="G42" s="54"/>
      <c r="H42" s="53"/>
      <c r="I42" s="53"/>
      <c r="J42" s="53"/>
      <c r="K42" s="53"/>
      <c r="L42" s="53"/>
      <c r="M42" s="53"/>
      <c r="N42" s="53"/>
      <c r="O42" s="53"/>
      <c r="P42" s="53"/>
    </row>
    <row r="43" spans="2:16">
      <c r="C43" s="53"/>
      <c r="D43" s="53"/>
      <c r="E43" s="53"/>
      <c r="F43" s="53"/>
      <c r="G43" s="54"/>
      <c r="H43" s="53"/>
      <c r="I43" s="53"/>
      <c r="J43" s="53"/>
      <c r="K43" s="53"/>
      <c r="L43" s="53"/>
      <c r="M43" s="53"/>
      <c r="N43" s="53"/>
      <c r="O43" s="53"/>
      <c r="P43" s="53"/>
    </row>
    <row r="44" spans="2:16">
      <c r="C44" s="53"/>
      <c r="D44" s="53"/>
      <c r="E44" s="53"/>
      <c r="F44" s="53"/>
      <c r="G44" s="54"/>
      <c r="H44" s="53"/>
      <c r="I44" s="53"/>
      <c r="J44" s="53"/>
      <c r="K44" s="53"/>
      <c r="L44" s="53"/>
      <c r="M44" s="53"/>
      <c r="N44" s="53"/>
      <c r="O44" s="53"/>
      <c r="P44" s="53"/>
    </row>
    <row r="45" spans="2:16">
      <c r="C45" s="53"/>
      <c r="D45" s="53"/>
      <c r="E45" s="53"/>
      <c r="F45" s="53"/>
      <c r="G45" s="54"/>
      <c r="H45" s="53"/>
      <c r="I45" s="53"/>
      <c r="J45" s="53"/>
      <c r="K45" s="53"/>
      <c r="L45" s="53"/>
      <c r="M45" s="53"/>
      <c r="N45" s="53"/>
      <c r="O45" s="53"/>
      <c r="P45" s="53"/>
    </row>
    <row r="46" spans="2:16">
      <c r="C46" s="53"/>
      <c r="D46" s="53"/>
      <c r="E46" s="53"/>
      <c r="F46" s="53"/>
      <c r="G46" s="54"/>
      <c r="H46" s="53"/>
      <c r="I46" s="53"/>
      <c r="J46" s="53"/>
      <c r="K46" s="53"/>
      <c r="L46" s="53"/>
      <c r="M46" s="53"/>
      <c r="N46" s="53"/>
      <c r="O46" s="53"/>
      <c r="P46" s="53"/>
    </row>
    <row r="47" spans="2:16">
      <c r="C47" s="53"/>
      <c r="D47" s="53"/>
      <c r="E47" s="53"/>
      <c r="F47" s="53"/>
      <c r="G47" s="54"/>
      <c r="H47" s="53"/>
      <c r="I47" s="53"/>
      <c r="J47" s="53"/>
      <c r="K47" s="53"/>
      <c r="L47" s="53"/>
      <c r="M47" s="53"/>
      <c r="N47" s="53"/>
      <c r="O47" s="53"/>
      <c r="P47" s="53"/>
    </row>
    <row r="48" spans="2:16">
      <c r="C48" s="53"/>
      <c r="D48" s="53"/>
      <c r="E48" s="53"/>
      <c r="F48" s="53"/>
      <c r="G48" s="54"/>
      <c r="H48" s="53"/>
      <c r="I48" s="53"/>
      <c r="J48" s="53"/>
      <c r="K48" s="53"/>
      <c r="L48" s="53"/>
      <c r="M48" s="53"/>
      <c r="N48" s="53"/>
      <c r="O48" s="53"/>
      <c r="P48" s="53"/>
    </row>
    <row r="49" spans="3:16">
      <c r="C49" s="53"/>
      <c r="D49" s="53"/>
      <c r="E49" s="53"/>
      <c r="F49" s="53"/>
      <c r="G49" s="54"/>
      <c r="H49" s="53"/>
      <c r="I49" s="53"/>
      <c r="J49" s="53"/>
      <c r="K49" s="53"/>
      <c r="L49" s="53"/>
      <c r="M49" s="53"/>
      <c r="N49" s="53"/>
      <c r="O49" s="53"/>
      <c r="P49" s="53"/>
    </row>
    <row r="50" spans="3:16">
      <c r="C50" s="53"/>
      <c r="D50" s="53"/>
      <c r="E50" s="53"/>
      <c r="F50" s="53"/>
      <c r="G50" s="54"/>
      <c r="H50" s="53"/>
      <c r="I50" s="53"/>
      <c r="J50" s="53"/>
      <c r="K50" s="53"/>
      <c r="L50" s="53"/>
      <c r="M50" s="53"/>
      <c r="N50" s="53"/>
      <c r="O50" s="53"/>
      <c r="P50" s="53"/>
    </row>
    <row r="51" spans="3:16">
      <c r="C51" s="53"/>
      <c r="D51" s="53"/>
      <c r="E51" s="53"/>
      <c r="F51" s="53"/>
      <c r="G51" s="54"/>
      <c r="H51" s="53"/>
      <c r="I51" s="53"/>
      <c r="J51" s="53"/>
      <c r="K51" s="53"/>
      <c r="L51" s="53"/>
      <c r="M51" s="53"/>
      <c r="N51" s="53"/>
      <c r="O51" s="53"/>
      <c r="P51" s="53"/>
    </row>
    <row r="52" spans="3:16">
      <c r="C52" s="53"/>
      <c r="D52" s="53"/>
      <c r="E52" s="53"/>
      <c r="F52" s="53"/>
      <c r="G52" s="54"/>
      <c r="H52" s="53"/>
      <c r="I52" s="53"/>
      <c r="J52" s="53"/>
      <c r="K52" s="53"/>
      <c r="L52" s="53"/>
      <c r="M52" s="53"/>
      <c r="N52" s="53"/>
      <c r="O52" s="53"/>
      <c r="P52" s="53"/>
    </row>
    <row r="53" spans="3:16">
      <c r="C53" s="53"/>
      <c r="D53" s="53"/>
      <c r="E53" s="53"/>
      <c r="F53" s="53"/>
      <c r="G53" s="54"/>
      <c r="H53" s="53"/>
      <c r="I53" s="53"/>
      <c r="J53" s="53"/>
      <c r="K53" s="53"/>
      <c r="L53" s="53"/>
      <c r="M53" s="53"/>
      <c r="N53" s="53"/>
      <c r="O53" s="53"/>
      <c r="P53" s="53"/>
    </row>
    <row r="54" spans="3:16">
      <c r="C54" s="53"/>
      <c r="D54" s="53"/>
      <c r="E54" s="53"/>
      <c r="F54" s="53"/>
      <c r="G54" s="54"/>
      <c r="H54" s="53"/>
      <c r="I54" s="53"/>
      <c r="J54" s="53"/>
      <c r="K54" s="53"/>
      <c r="L54" s="53"/>
      <c r="M54" s="53"/>
      <c r="N54" s="53"/>
      <c r="O54" s="53"/>
      <c r="P54" s="53"/>
    </row>
    <row r="55" spans="3:16">
      <c r="C55" s="53"/>
      <c r="D55" s="53"/>
      <c r="E55" s="53"/>
      <c r="F55" s="53"/>
      <c r="G55" s="54"/>
      <c r="H55" s="53"/>
      <c r="I55" s="53"/>
      <c r="J55" s="53"/>
      <c r="K55" s="53"/>
      <c r="L55" s="53"/>
      <c r="M55" s="53"/>
      <c r="N55" s="53"/>
      <c r="O55" s="53"/>
      <c r="P55" s="53"/>
    </row>
    <row r="56" spans="3:16">
      <c r="C56" s="53"/>
      <c r="D56" s="53"/>
      <c r="E56" s="53"/>
      <c r="F56" s="53"/>
      <c r="G56" s="54"/>
      <c r="H56" s="53"/>
      <c r="I56" s="53"/>
      <c r="J56" s="53"/>
      <c r="K56" s="53"/>
      <c r="L56" s="53"/>
      <c r="M56" s="53"/>
      <c r="N56" s="53"/>
      <c r="O56" s="53"/>
      <c r="P56" s="53"/>
    </row>
    <row r="57" spans="3:16">
      <c r="C57" s="53"/>
      <c r="D57" s="53"/>
      <c r="E57" s="53"/>
      <c r="F57" s="53"/>
      <c r="G57" s="54"/>
      <c r="H57" s="53"/>
      <c r="I57" s="53"/>
      <c r="J57" s="53"/>
      <c r="K57" s="53"/>
      <c r="L57" s="53"/>
      <c r="M57" s="53"/>
      <c r="N57" s="53"/>
      <c r="O57" s="53"/>
      <c r="P57" s="53"/>
    </row>
    <row r="58" spans="3:16">
      <c r="C58" s="53"/>
      <c r="D58" s="53"/>
      <c r="E58" s="53"/>
      <c r="F58" s="53"/>
      <c r="G58" s="54"/>
      <c r="H58" s="53"/>
      <c r="I58" s="53"/>
      <c r="J58" s="53"/>
      <c r="K58" s="53"/>
      <c r="L58" s="53"/>
      <c r="M58" s="53"/>
      <c r="N58" s="53"/>
      <c r="O58" s="53"/>
      <c r="P58" s="53"/>
    </row>
    <row r="59" spans="3:16">
      <c r="C59" s="53"/>
      <c r="D59" s="53"/>
      <c r="E59" s="53"/>
      <c r="F59" s="53"/>
      <c r="G59" s="54"/>
      <c r="H59" s="53"/>
      <c r="I59" s="53"/>
      <c r="J59" s="53"/>
      <c r="K59" s="53"/>
      <c r="L59" s="53"/>
      <c r="M59" s="53"/>
      <c r="N59" s="53"/>
      <c r="O59" s="53"/>
      <c r="P59" s="53"/>
    </row>
    <row r="60" spans="3:16">
      <c r="C60" s="53"/>
      <c r="D60" s="53"/>
      <c r="E60" s="53"/>
      <c r="F60" s="53"/>
      <c r="G60" s="54"/>
      <c r="H60" s="53"/>
      <c r="I60" s="53"/>
      <c r="J60" s="53"/>
      <c r="K60" s="53"/>
      <c r="L60" s="53"/>
      <c r="M60" s="53"/>
      <c r="N60" s="53"/>
      <c r="O60" s="53"/>
      <c r="P60" s="53"/>
    </row>
    <row r="61" spans="3:16">
      <c r="C61" s="53"/>
      <c r="D61" s="53"/>
      <c r="E61" s="53"/>
      <c r="F61" s="53"/>
      <c r="G61" s="54"/>
      <c r="H61" s="53"/>
      <c r="I61" s="53"/>
      <c r="J61" s="53"/>
      <c r="K61" s="53"/>
      <c r="L61" s="53"/>
      <c r="M61" s="53"/>
      <c r="N61" s="53"/>
      <c r="O61" s="53"/>
      <c r="P61" s="53"/>
    </row>
    <row r="62" spans="3:16">
      <c r="C62" s="53"/>
      <c r="D62" s="53"/>
      <c r="E62" s="53"/>
      <c r="F62" s="53"/>
      <c r="G62" s="54"/>
      <c r="H62" s="53"/>
      <c r="I62" s="53"/>
      <c r="J62" s="53"/>
      <c r="K62" s="53"/>
      <c r="L62" s="53"/>
      <c r="M62" s="53"/>
      <c r="N62" s="53"/>
      <c r="O62" s="53"/>
      <c r="P62" s="53"/>
    </row>
    <row r="63" spans="3:16">
      <c r="C63" s="53"/>
      <c r="D63" s="53"/>
      <c r="E63" s="53"/>
      <c r="F63" s="53"/>
      <c r="G63" s="54"/>
      <c r="H63" s="53"/>
      <c r="I63" s="53"/>
      <c r="J63" s="53"/>
      <c r="K63" s="53"/>
      <c r="L63" s="53"/>
      <c r="M63" s="53"/>
      <c r="N63" s="53"/>
      <c r="O63" s="53"/>
      <c r="P63" s="53"/>
    </row>
    <row r="64" spans="3:16">
      <c r="C64" s="53"/>
      <c r="D64" s="53"/>
      <c r="E64" s="53"/>
      <c r="F64" s="53"/>
      <c r="G64" s="54"/>
      <c r="H64" s="53"/>
      <c r="I64" s="53"/>
      <c r="J64" s="53"/>
      <c r="K64" s="53"/>
      <c r="L64" s="53"/>
      <c r="M64" s="53"/>
      <c r="N64" s="53"/>
      <c r="O64" s="53"/>
      <c r="P64" s="53"/>
    </row>
    <row r="65" spans="3:16">
      <c r="C65" s="53"/>
      <c r="D65" s="53"/>
      <c r="E65" s="53"/>
      <c r="F65" s="53"/>
      <c r="G65" s="54"/>
      <c r="H65" s="53"/>
      <c r="I65" s="53"/>
      <c r="J65" s="53"/>
      <c r="K65" s="53"/>
      <c r="L65" s="53"/>
      <c r="M65" s="53"/>
      <c r="N65" s="53"/>
      <c r="O65" s="53"/>
      <c r="P65" s="53"/>
    </row>
    <row r="66" spans="3:16">
      <c r="C66" s="53"/>
      <c r="D66" s="53"/>
      <c r="E66" s="53"/>
      <c r="F66" s="53"/>
      <c r="G66" s="54"/>
      <c r="H66" s="53"/>
      <c r="I66" s="53"/>
      <c r="J66" s="53"/>
      <c r="K66" s="53"/>
      <c r="L66" s="53"/>
      <c r="M66" s="53"/>
      <c r="N66" s="53"/>
      <c r="O66" s="53"/>
      <c r="P66" s="53"/>
    </row>
    <row r="67" spans="3:16">
      <c r="C67" s="53"/>
      <c r="D67" s="53"/>
      <c r="E67" s="53"/>
      <c r="F67" s="53"/>
      <c r="G67" s="54"/>
      <c r="H67" s="53"/>
      <c r="I67" s="53"/>
      <c r="J67" s="53"/>
      <c r="K67" s="53"/>
      <c r="L67" s="53"/>
      <c r="M67" s="53"/>
      <c r="N67" s="53"/>
      <c r="O67" s="53"/>
      <c r="P67" s="53"/>
    </row>
    <row r="68" spans="3:16">
      <c r="C68" s="53"/>
      <c r="D68" s="53"/>
      <c r="E68" s="53"/>
      <c r="F68" s="53"/>
      <c r="G68" s="54"/>
      <c r="H68" s="53"/>
      <c r="I68" s="53"/>
      <c r="J68" s="53"/>
      <c r="K68" s="53"/>
      <c r="L68" s="53"/>
      <c r="M68" s="53"/>
      <c r="N68" s="53"/>
      <c r="O68" s="53"/>
      <c r="P68" s="53"/>
    </row>
    <row r="69" spans="3:16">
      <c r="C69" s="53"/>
      <c r="D69" s="53"/>
      <c r="E69" s="53"/>
      <c r="F69" s="53"/>
      <c r="G69" s="54"/>
      <c r="H69" s="53"/>
      <c r="I69" s="53"/>
      <c r="J69" s="53"/>
      <c r="K69" s="53"/>
      <c r="L69" s="53"/>
      <c r="M69" s="53"/>
      <c r="N69" s="53"/>
      <c r="O69" s="53"/>
      <c r="P69" s="53"/>
    </row>
    <row r="70" spans="3:16">
      <c r="C70" s="53"/>
      <c r="D70" s="53"/>
      <c r="E70" s="53"/>
      <c r="F70" s="53"/>
      <c r="G70" s="54"/>
      <c r="H70" s="53"/>
      <c r="I70" s="53"/>
      <c r="J70" s="53"/>
      <c r="K70" s="53"/>
      <c r="L70" s="53"/>
      <c r="M70" s="53"/>
      <c r="N70" s="53"/>
      <c r="O70" s="53"/>
      <c r="P70" s="53"/>
    </row>
    <row r="71" spans="3:16">
      <c r="C71" s="53"/>
      <c r="D71" s="53"/>
      <c r="E71" s="53"/>
      <c r="F71" s="53"/>
      <c r="G71" s="54"/>
      <c r="H71" s="53"/>
      <c r="I71" s="53"/>
      <c r="J71" s="53"/>
      <c r="K71" s="53"/>
      <c r="L71" s="53"/>
      <c r="M71" s="53"/>
      <c r="N71" s="53"/>
      <c r="O71" s="53"/>
      <c r="P71" s="53"/>
    </row>
  </sheetData>
  <mergeCells count="27">
    <mergeCell ref="G23:G24"/>
    <mergeCell ref="H23:H24"/>
    <mergeCell ref="A21:P21"/>
    <mergeCell ref="E23:E24"/>
    <mergeCell ref="A22:A24"/>
    <mergeCell ref="I23:I24"/>
    <mergeCell ref="D22:D24"/>
    <mergeCell ref="L22:L24"/>
    <mergeCell ref="E22:I22"/>
    <mergeCell ref="B22:B24"/>
    <mergeCell ref="C22:C24"/>
    <mergeCell ref="F23:F24"/>
    <mergeCell ref="A10:P10"/>
    <mergeCell ref="A12:P12"/>
    <mergeCell ref="A14:P14"/>
    <mergeCell ref="A16:B16"/>
    <mergeCell ref="A11:P11"/>
    <mergeCell ref="A17:B17"/>
    <mergeCell ref="C17:E17"/>
    <mergeCell ref="J19:P19"/>
    <mergeCell ref="A20:B20"/>
    <mergeCell ref="C20:E20"/>
    <mergeCell ref="J20:P20"/>
    <mergeCell ref="C19:E19"/>
    <mergeCell ref="A19:B19"/>
    <mergeCell ref="A18:B18"/>
    <mergeCell ref="C18:E18"/>
  </mergeCells>
  <pageMargins left="0.55118110236220474" right="0.39370078740157483" top="0.59055118110236227" bottom="0.59055118110236227" header="0.31496062992125984" footer="0.31496062992125984"/>
  <pageSetup paperSize="9" scale="60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5"/>
  <sheetViews>
    <sheetView view="pageBreakPreview" zoomScaleNormal="100" zoomScaleSheetLayoutView="100" workbookViewId="0">
      <selection activeCell="C20" sqref="C20:E20"/>
    </sheetView>
  </sheetViews>
  <sheetFormatPr defaultColWidth="9.140625" defaultRowHeight="15.75"/>
  <cols>
    <col min="1" max="1" width="7.42578125" style="123" customWidth="1"/>
    <col min="2" max="2" width="77.85546875" style="123" customWidth="1"/>
    <col min="3" max="4" width="12.85546875" style="123" customWidth="1"/>
    <col min="5" max="5" width="19" style="123" customWidth="1"/>
    <col min="6" max="16384" width="9.140625" style="123"/>
  </cols>
  <sheetData>
    <row r="2" spans="1:6" ht="35.25" customHeight="1">
      <c r="A2" s="334" t="s">
        <v>62</v>
      </c>
      <c r="B2" s="334"/>
      <c r="C2" s="334"/>
      <c r="D2" s="334"/>
      <c r="E2" s="334"/>
      <c r="F2" s="136"/>
    </row>
    <row r="3" spans="1:6" ht="32.25" customHeight="1">
      <c r="A3" s="334" t="s">
        <v>224</v>
      </c>
      <c r="B3" s="334"/>
      <c r="C3" s="334"/>
      <c r="D3" s="334"/>
      <c r="E3" s="334"/>
    </row>
    <row r="4" spans="1:6" ht="31.5" customHeight="1">
      <c r="A4" s="335" t="str">
        <f>'Смета №1 ПП '!A11:G11</f>
        <v>на предпроектное обследование, разработка и обоснование основных технических решений</v>
      </c>
      <c r="B4" s="335"/>
      <c r="C4" s="335"/>
      <c r="D4" s="335"/>
      <c r="E4" s="335"/>
    </row>
    <row r="5" spans="1:6" ht="63">
      <c r="A5" s="133" t="s">
        <v>0</v>
      </c>
      <c r="B5" s="133" t="s">
        <v>61</v>
      </c>
      <c r="C5" s="133" t="s">
        <v>77</v>
      </c>
      <c r="D5" s="135" t="s">
        <v>78</v>
      </c>
      <c r="E5" s="135" t="s">
        <v>81</v>
      </c>
    </row>
    <row r="6" spans="1:6" ht="31.5">
      <c r="A6" s="133">
        <v>1</v>
      </c>
      <c r="B6" s="134" t="s">
        <v>238</v>
      </c>
      <c r="C6" s="135">
        <v>5</v>
      </c>
      <c r="D6" s="135">
        <v>5</v>
      </c>
      <c r="E6" s="133"/>
    </row>
    <row r="7" spans="1:6" ht="23.25" customHeight="1">
      <c r="A7" s="157" t="s">
        <v>71</v>
      </c>
      <c r="B7" s="158" t="s">
        <v>70</v>
      </c>
      <c r="C7" s="135">
        <v>2</v>
      </c>
      <c r="D7" s="135">
        <v>3</v>
      </c>
      <c r="E7" s="180">
        <v>3</v>
      </c>
    </row>
    <row r="8" spans="1:6" ht="19.5" customHeight="1">
      <c r="A8" s="157" t="s">
        <v>79</v>
      </c>
      <c r="B8" s="158" t="s">
        <v>82</v>
      </c>
      <c r="C8" s="135">
        <v>3</v>
      </c>
      <c r="D8" s="135">
        <v>3</v>
      </c>
      <c r="E8" s="133">
        <v>3</v>
      </c>
    </row>
    <row r="9" spans="1:6" ht="33" customHeight="1">
      <c r="A9" s="133">
        <v>4</v>
      </c>
      <c r="B9" s="134" t="s">
        <v>239</v>
      </c>
      <c r="C9" s="135">
        <v>3</v>
      </c>
      <c r="D9" s="135">
        <v>3</v>
      </c>
      <c r="E9" s="133">
        <v>3</v>
      </c>
    </row>
    <row r="10" spans="1:6">
      <c r="A10" s="132"/>
      <c r="B10" s="131" t="s">
        <v>60</v>
      </c>
      <c r="C10" s="130">
        <f>SUM(C6:C9)</f>
        <v>13</v>
      </c>
      <c r="D10" s="130">
        <f t="shared" ref="D10:E10" si="0">SUM(D6:D9)</f>
        <v>14</v>
      </c>
      <c r="E10" s="130">
        <f t="shared" si="0"/>
        <v>9</v>
      </c>
    </row>
    <row r="11" spans="1:6">
      <c r="A11" s="126"/>
      <c r="B11" s="126"/>
      <c r="C11" s="126"/>
      <c r="D11" s="126"/>
      <c r="E11" s="126"/>
    </row>
    <row r="12" spans="1:6">
      <c r="A12" s="129"/>
      <c r="B12" s="128"/>
      <c r="C12" s="128"/>
      <c r="D12" s="128"/>
      <c r="E12" s="127"/>
    </row>
    <row r="13" spans="1:6">
      <c r="B13" s="125" t="s">
        <v>68</v>
      </c>
      <c r="C13" s="125"/>
      <c r="D13" s="125"/>
      <c r="E13" s="124" t="str">
        <f>'[55]Смета №1 ПП '!F39</f>
        <v>Д.Н. Пушечников</v>
      </c>
    </row>
    <row r="15" spans="1:6" ht="31.5" customHeight="1">
      <c r="B15" s="123" t="str">
        <f>'[55]Смета №1 ПП '!A42</f>
        <v>Инженер по ПСР 2 кат. ОКС Братской ГЭС</v>
      </c>
      <c r="E15" s="176" t="str">
        <f>'[55]Смета №1 ПП '!F42</f>
        <v>Ю.Ю. Кудымова</v>
      </c>
    </row>
  </sheetData>
  <mergeCells count="3">
    <mergeCell ref="A3:E3"/>
    <mergeCell ref="A2:E2"/>
    <mergeCell ref="A4:E4"/>
  </mergeCells>
  <pageMargins left="0.70866141732283472" right="0.11811023622047245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view="pageBreakPreview" topLeftCell="A25" zoomScale="130" zoomScaleNormal="100" zoomScaleSheetLayoutView="130" workbookViewId="0">
      <selection activeCell="C20" sqref="C20:E20"/>
    </sheetView>
  </sheetViews>
  <sheetFormatPr defaultRowHeight="12.75"/>
  <cols>
    <col min="1" max="1" width="6.42578125" style="1" customWidth="1"/>
    <col min="2" max="2" width="16.28515625" style="1" customWidth="1"/>
    <col min="3" max="3" width="10.5703125" style="1" customWidth="1"/>
    <col min="4" max="4" width="11.7109375" style="1" customWidth="1"/>
    <col min="5" max="5" width="11.42578125" style="1" customWidth="1"/>
    <col min="6" max="6" width="14.85546875" style="1" customWidth="1"/>
    <col min="7" max="7" width="16.7109375" style="1" customWidth="1"/>
    <col min="8" max="256" width="8.85546875" style="1"/>
    <col min="257" max="257" width="6.42578125" style="1" customWidth="1"/>
    <col min="258" max="258" width="16.28515625" style="1" customWidth="1"/>
    <col min="259" max="260" width="10.5703125" style="1" customWidth="1"/>
    <col min="261" max="261" width="26.5703125" style="1" customWidth="1"/>
    <col min="262" max="262" width="11.85546875" style="1" customWidth="1"/>
    <col min="263" max="263" width="11.42578125" style="1" customWidth="1"/>
    <col min="264" max="512" width="8.85546875" style="1"/>
    <col min="513" max="513" width="6.42578125" style="1" customWidth="1"/>
    <col min="514" max="514" width="16.28515625" style="1" customWidth="1"/>
    <col min="515" max="516" width="10.5703125" style="1" customWidth="1"/>
    <col min="517" max="517" width="26.5703125" style="1" customWidth="1"/>
    <col min="518" max="518" width="11.85546875" style="1" customWidth="1"/>
    <col min="519" max="519" width="11.42578125" style="1" customWidth="1"/>
    <col min="520" max="768" width="8.85546875" style="1"/>
    <col min="769" max="769" width="6.42578125" style="1" customWidth="1"/>
    <col min="770" max="770" width="16.28515625" style="1" customWidth="1"/>
    <col min="771" max="772" width="10.5703125" style="1" customWidth="1"/>
    <col min="773" max="773" width="26.5703125" style="1" customWidth="1"/>
    <col min="774" max="774" width="11.85546875" style="1" customWidth="1"/>
    <col min="775" max="775" width="11.42578125" style="1" customWidth="1"/>
    <col min="776" max="1024" width="8.85546875" style="1"/>
    <col min="1025" max="1025" width="6.42578125" style="1" customWidth="1"/>
    <col min="1026" max="1026" width="16.28515625" style="1" customWidth="1"/>
    <col min="1027" max="1028" width="10.5703125" style="1" customWidth="1"/>
    <col min="1029" max="1029" width="26.5703125" style="1" customWidth="1"/>
    <col min="1030" max="1030" width="11.85546875" style="1" customWidth="1"/>
    <col min="1031" max="1031" width="11.42578125" style="1" customWidth="1"/>
    <col min="1032" max="1280" width="8.85546875" style="1"/>
    <col min="1281" max="1281" width="6.42578125" style="1" customWidth="1"/>
    <col min="1282" max="1282" width="16.28515625" style="1" customWidth="1"/>
    <col min="1283" max="1284" width="10.5703125" style="1" customWidth="1"/>
    <col min="1285" max="1285" width="26.5703125" style="1" customWidth="1"/>
    <col min="1286" max="1286" width="11.85546875" style="1" customWidth="1"/>
    <col min="1287" max="1287" width="11.42578125" style="1" customWidth="1"/>
    <col min="1288" max="1536" width="8.85546875" style="1"/>
    <col min="1537" max="1537" width="6.42578125" style="1" customWidth="1"/>
    <col min="1538" max="1538" width="16.28515625" style="1" customWidth="1"/>
    <col min="1539" max="1540" width="10.5703125" style="1" customWidth="1"/>
    <col min="1541" max="1541" width="26.5703125" style="1" customWidth="1"/>
    <col min="1542" max="1542" width="11.85546875" style="1" customWidth="1"/>
    <col min="1543" max="1543" width="11.42578125" style="1" customWidth="1"/>
    <col min="1544" max="1792" width="8.85546875" style="1"/>
    <col min="1793" max="1793" width="6.42578125" style="1" customWidth="1"/>
    <col min="1794" max="1794" width="16.28515625" style="1" customWidth="1"/>
    <col min="1795" max="1796" width="10.5703125" style="1" customWidth="1"/>
    <col min="1797" max="1797" width="26.5703125" style="1" customWidth="1"/>
    <col min="1798" max="1798" width="11.85546875" style="1" customWidth="1"/>
    <col min="1799" max="1799" width="11.42578125" style="1" customWidth="1"/>
    <col min="1800" max="2048" width="8.85546875" style="1"/>
    <col min="2049" max="2049" width="6.42578125" style="1" customWidth="1"/>
    <col min="2050" max="2050" width="16.28515625" style="1" customWidth="1"/>
    <col min="2051" max="2052" width="10.5703125" style="1" customWidth="1"/>
    <col min="2053" max="2053" width="26.5703125" style="1" customWidth="1"/>
    <col min="2054" max="2054" width="11.85546875" style="1" customWidth="1"/>
    <col min="2055" max="2055" width="11.42578125" style="1" customWidth="1"/>
    <col min="2056" max="2304" width="8.85546875" style="1"/>
    <col min="2305" max="2305" width="6.42578125" style="1" customWidth="1"/>
    <col min="2306" max="2306" width="16.28515625" style="1" customWidth="1"/>
    <col min="2307" max="2308" width="10.5703125" style="1" customWidth="1"/>
    <col min="2309" max="2309" width="26.5703125" style="1" customWidth="1"/>
    <col min="2310" max="2310" width="11.85546875" style="1" customWidth="1"/>
    <col min="2311" max="2311" width="11.42578125" style="1" customWidth="1"/>
    <col min="2312" max="2560" width="8.85546875" style="1"/>
    <col min="2561" max="2561" width="6.42578125" style="1" customWidth="1"/>
    <col min="2562" max="2562" width="16.28515625" style="1" customWidth="1"/>
    <col min="2563" max="2564" width="10.5703125" style="1" customWidth="1"/>
    <col min="2565" max="2565" width="26.5703125" style="1" customWidth="1"/>
    <col min="2566" max="2566" width="11.85546875" style="1" customWidth="1"/>
    <col min="2567" max="2567" width="11.42578125" style="1" customWidth="1"/>
    <col min="2568" max="2816" width="8.85546875" style="1"/>
    <col min="2817" max="2817" width="6.42578125" style="1" customWidth="1"/>
    <col min="2818" max="2818" width="16.28515625" style="1" customWidth="1"/>
    <col min="2819" max="2820" width="10.5703125" style="1" customWidth="1"/>
    <col min="2821" max="2821" width="26.5703125" style="1" customWidth="1"/>
    <col min="2822" max="2822" width="11.85546875" style="1" customWidth="1"/>
    <col min="2823" max="2823" width="11.42578125" style="1" customWidth="1"/>
    <col min="2824" max="3072" width="8.85546875" style="1"/>
    <col min="3073" max="3073" width="6.42578125" style="1" customWidth="1"/>
    <col min="3074" max="3074" width="16.28515625" style="1" customWidth="1"/>
    <col min="3075" max="3076" width="10.5703125" style="1" customWidth="1"/>
    <col min="3077" max="3077" width="26.5703125" style="1" customWidth="1"/>
    <col min="3078" max="3078" width="11.85546875" style="1" customWidth="1"/>
    <col min="3079" max="3079" width="11.42578125" style="1" customWidth="1"/>
    <col min="3080" max="3328" width="8.85546875" style="1"/>
    <col min="3329" max="3329" width="6.42578125" style="1" customWidth="1"/>
    <col min="3330" max="3330" width="16.28515625" style="1" customWidth="1"/>
    <col min="3331" max="3332" width="10.5703125" style="1" customWidth="1"/>
    <col min="3333" max="3333" width="26.5703125" style="1" customWidth="1"/>
    <col min="3334" max="3334" width="11.85546875" style="1" customWidth="1"/>
    <col min="3335" max="3335" width="11.42578125" style="1" customWidth="1"/>
    <col min="3336" max="3584" width="8.85546875" style="1"/>
    <col min="3585" max="3585" width="6.42578125" style="1" customWidth="1"/>
    <col min="3586" max="3586" width="16.28515625" style="1" customWidth="1"/>
    <col min="3587" max="3588" width="10.5703125" style="1" customWidth="1"/>
    <col min="3589" max="3589" width="26.5703125" style="1" customWidth="1"/>
    <col min="3590" max="3590" width="11.85546875" style="1" customWidth="1"/>
    <col min="3591" max="3591" width="11.42578125" style="1" customWidth="1"/>
    <col min="3592" max="3840" width="8.85546875" style="1"/>
    <col min="3841" max="3841" width="6.42578125" style="1" customWidth="1"/>
    <col min="3842" max="3842" width="16.28515625" style="1" customWidth="1"/>
    <col min="3843" max="3844" width="10.5703125" style="1" customWidth="1"/>
    <col min="3845" max="3845" width="26.5703125" style="1" customWidth="1"/>
    <col min="3846" max="3846" width="11.85546875" style="1" customWidth="1"/>
    <col min="3847" max="3847" width="11.42578125" style="1" customWidth="1"/>
    <col min="3848" max="4096" width="8.85546875" style="1"/>
    <col min="4097" max="4097" width="6.42578125" style="1" customWidth="1"/>
    <col min="4098" max="4098" width="16.28515625" style="1" customWidth="1"/>
    <col min="4099" max="4100" width="10.5703125" style="1" customWidth="1"/>
    <col min="4101" max="4101" width="26.5703125" style="1" customWidth="1"/>
    <col min="4102" max="4102" width="11.85546875" style="1" customWidth="1"/>
    <col min="4103" max="4103" width="11.42578125" style="1" customWidth="1"/>
    <col min="4104" max="4352" width="8.85546875" style="1"/>
    <col min="4353" max="4353" width="6.42578125" style="1" customWidth="1"/>
    <col min="4354" max="4354" width="16.28515625" style="1" customWidth="1"/>
    <col min="4355" max="4356" width="10.5703125" style="1" customWidth="1"/>
    <col min="4357" max="4357" width="26.5703125" style="1" customWidth="1"/>
    <col min="4358" max="4358" width="11.85546875" style="1" customWidth="1"/>
    <col min="4359" max="4359" width="11.42578125" style="1" customWidth="1"/>
    <col min="4360" max="4608" width="8.85546875" style="1"/>
    <col min="4609" max="4609" width="6.42578125" style="1" customWidth="1"/>
    <col min="4610" max="4610" width="16.28515625" style="1" customWidth="1"/>
    <col min="4611" max="4612" width="10.5703125" style="1" customWidth="1"/>
    <col min="4613" max="4613" width="26.5703125" style="1" customWidth="1"/>
    <col min="4614" max="4614" width="11.85546875" style="1" customWidth="1"/>
    <col min="4615" max="4615" width="11.42578125" style="1" customWidth="1"/>
    <col min="4616" max="4864" width="8.85546875" style="1"/>
    <col min="4865" max="4865" width="6.42578125" style="1" customWidth="1"/>
    <col min="4866" max="4866" width="16.28515625" style="1" customWidth="1"/>
    <col min="4867" max="4868" width="10.5703125" style="1" customWidth="1"/>
    <col min="4869" max="4869" width="26.5703125" style="1" customWidth="1"/>
    <col min="4870" max="4870" width="11.85546875" style="1" customWidth="1"/>
    <col min="4871" max="4871" width="11.42578125" style="1" customWidth="1"/>
    <col min="4872" max="5120" width="8.85546875" style="1"/>
    <col min="5121" max="5121" width="6.42578125" style="1" customWidth="1"/>
    <col min="5122" max="5122" width="16.28515625" style="1" customWidth="1"/>
    <col min="5123" max="5124" width="10.5703125" style="1" customWidth="1"/>
    <col min="5125" max="5125" width="26.5703125" style="1" customWidth="1"/>
    <col min="5126" max="5126" width="11.85546875" style="1" customWidth="1"/>
    <col min="5127" max="5127" width="11.42578125" style="1" customWidth="1"/>
    <col min="5128" max="5376" width="8.85546875" style="1"/>
    <col min="5377" max="5377" width="6.42578125" style="1" customWidth="1"/>
    <col min="5378" max="5378" width="16.28515625" style="1" customWidth="1"/>
    <col min="5379" max="5380" width="10.5703125" style="1" customWidth="1"/>
    <col min="5381" max="5381" width="26.5703125" style="1" customWidth="1"/>
    <col min="5382" max="5382" width="11.85546875" style="1" customWidth="1"/>
    <col min="5383" max="5383" width="11.42578125" style="1" customWidth="1"/>
    <col min="5384" max="5632" width="8.85546875" style="1"/>
    <col min="5633" max="5633" width="6.42578125" style="1" customWidth="1"/>
    <col min="5634" max="5634" width="16.28515625" style="1" customWidth="1"/>
    <col min="5635" max="5636" width="10.5703125" style="1" customWidth="1"/>
    <col min="5637" max="5637" width="26.5703125" style="1" customWidth="1"/>
    <col min="5638" max="5638" width="11.85546875" style="1" customWidth="1"/>
    <col min="5639" max="5639" width="11.42578125" style="1" customWidth="1"/>
    <col min="5640" max="5888" width="8.85546875" style="1"/>
    <col min="5889" max="5889" width="6.42578125" style="1" customWidth="1"/>
    <col min="5890" max="5890" width="16.28515625" style="1" customWidth="1"/>
    <col min="5891" max="5892" width="10.5703125" style="1" customWidth="1"/>
    <col min="5893" max="5893" width="26.5703125" style="1" customWidth="1"/>
    <col min="5894" max="5894" width="11.85546875" style="1" customWidth="1"/>
    <col min="5895" max="5895" width="11.42578125" style="1" customWidth="1"/>
    <col min="5896" max="6144" width="8.85546875" style="1"/>
    <col min="6145" max="6145" width="6.42578125" style="1" customWidth="1"/>
    <col min="6146" max="6146" width="16.28515625" style="1" customWidth="1"/>
    <col min="6147" max="6148" width="10.5703125" style="1" customWidth="1"/>
    <col min="6149" max="6149" width="26.5703125" style="1" customWidth="1"/>
    <col min="6150" max="6150" width="11.85546875" style="1" customWidth="1"/>
    <col min="6151" max="6151" width="11.42578125" style="1" customWidth="1"/>
    <col min="6152" max="6400" width="8.85546875" style="1"/>
    <col min="6401" max="6401" width="6.42578125" style="1" customWidth="1"/>
    <col min="6402" max="6402" width="16.28515625" style="1" customWidth="1"/>
    <col min="6403" max="6404" width="10.5703125" style="1" customWidth="1"/>
    <col min="6405" max="6405" width="26.5703125" style="1" customWidth="1"/>
    <col min="6406" max="6406" width="11.85546875" style="1" customWidth="1"/>
    <col min="6407" max="6407" width="11.42578125" style="1" customWidth="1"/>
    <col min="6408" max="6656" width="8.85546875" style="1"/>
    <col min="6657" max="6657" width="6.42578125" style="1" customWidth="1"/>
    <col min="6658" max="6658" width="16.28515625" style="1" customWidth="1"/>
    <col min="6659" max="6660" width="10.5703125" style="1" customWidth="1"/>
    <col min="6661" max="6661" width="26.5703125" style="1" customWidth="1"/>
    <col min="6662" max="6662" width="11.85546875" style="1" customWidth="1"/>
    <col min="6663" max="6663" width="11.42578125" style="1" customWidth="1"/>
    <col min="6664" max="6912" width="8.85546875" style="1"/>
    <col min="6913" max="6913" width="6.42578125" style="1" customWidth="1"/>
    <col min="6914" max="6914" width="16.28515625" style="1" customWidth="1"/>
    <col min="6915" max="6916" width="10.5703125" style="1" customWidth="1"/>
    <col min="6917" max="6917" width="26.5703125" style="1" customWidth="1"/>
    <col min="6918" max="6918" width="11.85546875" style="1" customWidth="1"/>
    <col min="6919" max="6919" width="11.42578125" style="1" customWidth="1"/>
    <col min="6920" max="7168" width="8.85546875" style="1"/>
    <col min="7169" max="7169" width="6.42578125" style="1" customWidth="1"/>
    <col min="7170" max="7170" width="16.28515625" style="1" customWidth="1"/>
    <col min="7171" max="7172" width="10.5703125" style="1" customWidth="1"/>
    <col min="7173" max="7173" width="26.5703125" style="1" customWidth="1"/>
    <col min="7174" max="7174" width="11.85546875" style="1" customWidth="1"/>
    <col min="7175" max="7175" width="11.42578125" style="1" customWidth="1"/>
    <col min="7176" max="7424" width="8.85546875" style="1"/>
    <col min="7425" max="7425" width="6.42578125" style="1" customWidth="1"/>
    <col min="7426" max="7426" width="16.28515625" style="1" customWidth="1"/>
    <col min="7427" max="7428" width="10.5703125" style="1" customWidth="1"/>
    <col min="7429" max="7429" width="26.5703125" style="1" customWidth="1"/>
    <col min="7430" max="7430" width="11.85546875" style="1" customWidth="1"/>
    <col min="7431" max="7431" width="11.42578125" style="1" customWidth="1"/>
    <col min="7432" max="7680" width="8.85546875" style="1"/>
    <col min="7681" max="7681" width="6.42578125" style="1" customWidth="1"/>
    <col min="7682" max="7682" width="16.28515625" style="1" customWidth="1"/>
    <col min="7683" max="7684" width="10.5703125" style="1" customWidth="1"/>
    <col min="7685" max="7685" width="26.5703125" style="1" customWidth="1"/>
    <col min="7686" max="7686" width="11.85546875" style="1" customWidth="1"/>
    <col min="7687" max="7687" width="11.42578125" style="1" customWidth="1"/>
    <col min="7688" max="7936" width="8.85546875" style="1"/>
    <col min="7937" max="7937" width="6.42578125" style="1" customWidth="1"/>
    <col min="7938" max="7938" width="16.28515625" style="1" customWidth="1"/>
    <col min="7939" max="7940" width="10.5703125" style="1" customWidth="1"/>
    <col min="7941" max="7941" width="26.5703125" style="1" customWidth="1"/>
    <col min="7942" max="7942" width="11.85546875" style="1" customWidth="1"/>
    <col min="7943" max="7943" width="11.42578125" style="1" customWidth="1"/>
    <col min="7944" max="8192" width="8.85546875" style="1"/>
    <col min="8193" max="8193" width="6.42578125" style="1" customWidth="1"/>
    <col min="8194" max="8194" width="16.28515625" style="1" customWidth="1"/>
    <col min="8195" max="8196" width="10.5703125" style="1" customWidth="1"/>
    <col min="8197" max="8197" width="26.5703125" style="1" customWidth="1"/>
    <col min="8198" max="8198" width="11.85546875" style="1" customWidth="1"/>
    <col min="8199" max="8199" width="11.42578125" style="1" customWidth="1"/>
    <col min="8200" max="8448" width="8.85546875" style="1"/>
    <col min="8449" max="8449" width="6.42578125" style="1" customWidth="1"/>
    <col min="8450" max="8450" width="16.28515625" style="1" customWidth="1"/>
    <col min="8451" max="8452" width="10.5703125" style="1" customWidth="1"/>
    <col min="8453" max="8453" width="26.5703125" style="1" customWidth="1"/>
    <col min="8454" max="8454" width="11.85546875" style="1" customWidth="1"/>
    <col min="8455" max="8455" width="11.42578125" style="1" customWidth="1"/>
    <col min="8456" max="8704" width="8.85546875" style="1"/>
    <col min="8705" max="8705" width="6.42578125" style="1" customWidth="1"/>
    <col min="8706" max="8706" width="16.28515625" style="1" customWidth="1"/>
    <col min="8707" max="8708" width="10.5703125" style="1" customWidth="1"/>
    <col min="8709" max="8709" width="26.5703125" style="1" customWidth="1"/>
    <col min="8710" max="8710" width="11.85546875" style="1" customWidth="1"/>
    <col min="8711" max="8711" width="11.42578125" style="1" customWidth="1"/>
    <col min="8712" max="8960" width="8.85546875" style="1"/>
    <col min="8961" max="8961" width="6.42578125" style="1" customWidth="1"/>
    <col min="8962" max="8962" width="16.28515625" style="1" customWidth="1"/>
    <col min="8963" max="8964" width="10.5703125" style="1" customWidth="1"/>
    <col min="8965" max="8965" width="26.5703125" style="1" customWidth="1"/>
    <col min="8966" max="8966" width="11.85546875" style="1" customWidth="1"/>
    <col min="8967" max="8967" width="11.42578125" style="1" customWidth="1"/>
    <col min="8968" max="9216" width="8.85546875" style="1"/>
    <col min="9217" max="9217" width="6.42578125" style="1" customWidth="1"/>
    <col min="9218" max="9218" width="16.28515625" style="1" customWidth="1"/>
    <col min="9219" max="9220" width="10.5703125" style="1" customWidth="1"/>
    <col min="9221" max="9221" width="26.5703125" style="1" customWidth="1"/>
    <col min="9222" max="9222" width="11.85546875" style="1" customWidth="1"/>
    <col min="9223" max="9223" width="11.42578125" style="1" customWidth="1"/>
    <col min="9224" max="9472" width="8.85546875" style="1"/>
    <col min="9473" max="9473" width="6.42578125" style="1" customWidth="1"/>
    <col min="9474" max="9474" width="16.28515625" style="1" customWidth="1"/>
    <col min="9475" max="9476" width="10.5703125" style="1" customWidth="1"/>
    <col min="9477" max="9477" width="26.5703125" style="1" customWidth="1"/>
    <col min="9478" max="9478" width="11.85546875" style="1" customWidth="1"/>
    <col min="9479" max="9479" width="11.42578125" style="1" customWidth="1"/>
    <col min="9480" max="9728" width="8.85546875" style="1"/>
    <col min="9729" max="9729" width="6.42578125" style="1" customWidth="1"/>
    <col min="9730" max="9730" width="16.28515625" style="1" customWidth="1"/>
    <col min="9731" max="9732" width="10.5703125" style="1" customWidth="1"/>
    <col min="9733" max="9733" width="26.5703125" style="1" customWidth="1"/>
    <col min="9734" max="9734" width="11.85546875" style="1" customWidth="1"/>
    <col min="9735" max="9735" width="11.42578125" style="1" customWidth="1"/>
    <col min="9736" max="9984" width="8.85546875" style="1"/>
    <col min="9985" max="9985" width="6.42578125" style="1" customWidth="1"/>
    <col min="9986" max="9986" width="16.28515625" style="1" customWidth="1"/>
    <col min="9987" max="9988" width="10.5703125" style="1" customWidth="1"/>
    <col min="9989" max="9989" width="26.5703125" style="1" customWidth="1"/>
    <col min="9990" max="9990" width="11.85546875" style="1" customWidth="1"/>
    <col min="9991" max="9991" width="11.42578125" style="1" customWidth="1"/>
    <col min="9992" max="10240" width="8.85546875" style="1"/>
    <col min="10241" max="10241" width="6.42578125" style="1" customWidth="1"/>
    <col min="10242" max="10242" width="16.28515625" style="1" customWidth="1"/>
    <col min="10243" max="10244" width="10.5703125" style="1" customWidth="1"/>
    <col min="10245" max="10245" width="26.5703125" style="1" customWidth="1"/>
    <col min="10246" max="10246" width="11.85546875" style="1" customWidth="1"/>
    <col min="10247" max="10247" width="11.42578125" style="1" customWidth="1"/>
    <col min="10248" max="10496" width="8.85546875" style="1"/>
    <col min="10497" max="10497" width="6.42578125" style="1" customWidth="1"/>
    <col min="10498" max="10498" width="16.28515625" style="1" customWidth="1"/>
    <col min="10499" max="10500" width="10.5703125" style="1" customWidth="1"/>
    <col min="10501" max="10501" width="26.5703125" style="1" customWidth="1"/>
    <col min="10502" max="10502" width="11.85546875" style="1" customWidth="1"/>
    <col min="10503" max="10503" width="11.42578125" style="1" customWidth="1"/>
    <col min="10504" max="10752" width="8.85546875" style="1"/>
    <col min="10753" max="10753" width="6.42578125" style="1" customWidth="1"/>
    <col min="10754" max="10754" width="16.28515625" style="1" customWidth="1"/>
    <col min="10755" max="10756" width="10.5703125" style="1" customWidth="1"/>
    <col min="10757" max="10757" width="26.5703125" style="1" customWidth="1"/>
    <col min="10758" max="10758" width="11.85546875" style="1" customWidth="1"/>
    <col min="10759" max="10759" width="11.42578125" style="1" customWidth="1"/>
    <col min="10760" max="11008" width="8.85546875" style="1"/>
    <col min="11009" max="11009" width="6.42578125" style="1" customWidth="1"/>
    <col min="11010" max="11010" width="16.28515625" style="1" customWidth="1"/>
    <col min="11011" max="11012" width="10.5703125" style="1" customWidth="1"/>
    <col min="11013" max="11013" width="26.5703125" style="1" customWidth="1"/>
    <col min="11014" max="11014" width="11.85546875" style="1" customWidth="1"/>
    <col min="11015" max="11015" width="11.42578125" style="1" customWidth="1"/>
    <col min="11016" max="11264" width="8.85546875" style="1"/>
    <col min="11265" max="11265" width="6.42578125" style="1" customWidth="1"/>
    <col min="11266" max="11266" width="16.28515625" style="1" customWidth="1"/>
    <col min="11267" max="11268" width="10.5703125" style="1" customWidth="1"/>
    <col min="11269" max="11269" width="26.5703125" style="1" customWidth="1"/>
    <col min="11270" max="11270" width="11.85546875" style="1" customWidth="1"/>
    <col min="11271" max="11271" width="11.42578125" style="1" customWidth="1"/>
    <col min="11272" max="11520" width="8.85546875" style="1"/>
    <col min="11521" max="11521" width="6.42578125" style="1" customWidth="1"/>
    <col min="11522" max="11522" width="16.28515625" style="1" customWidth="1"/>
    <col min="11523" max="11524" width="10.5703125" style="1" customWidth="1"/>
    <col min="11525" max="11525" width="26.5703125" style="1" customWidth="1"/>
    <col min="11526" max="11526" width="11.85546875" style="1" customWidth="1"/>
    <col min="11527" max="11527" width="11.42578125" style="1" customWidth="1"/>
    <col min="11528" max="11776" width="8.85546875" style="1"/>
    <col min="11777" max="11777" width="6.42578125" style="1" customWidth="1"/>
    <col min="11778" max="11778" width="16.28515625" style="1" customWidth="1"/>
    <col min="11779" max="11780" width="10.5703125" style="1" customWidth="1"/>
    <col min="11781" max="11781" width="26.5703125" style="1" customWidth="1"/>
    <col min="11782" max="11782" width="11.85546875" style="1" customWidth="1"/>
    <col min="11783" max="11783" width="11.42578125" style="1" customWidth="1"/>
    <col min="11784" max="12032" width="8.85546875" style="1"/>
    <col min="12033" max="12033" width="6.42578125" style="1" customWidth="1"/>
    <col min="12034" max="12034" width="16.28515625" style="1" customWidth="1"/>
    <col min="12035" max="12036" width="10.5703125" style="1" customWidth="1"/>
    <col min="12037" max="12037" width="26.5703125" style="1" customWidth="1"/>
    <col min="12038" max="12038" width="11.85546875" style="1" customWidth="1"/>
    <col min="12039" max="12039" width="11.42578125" style="1" customWidth="1"/>
    <col min="12040" max="12288" width="8.85546875" style="1"/>
    <col min="12289" max="12289" width="6.42578125" style="1" customWidth="1"/>
    <col min="12290" max="12290" width="16.28515625" style="1" customWidth="1"/>
    <col min="12291" max="12292" width="10.5703125" style="1" customWidth="1"/>
    <col min="12293" max="12293" width="26.5703125" style="1" customWidth="1"/>
    <col min="12294" max="12294" width="11.85546875" style="1" customWidth="1"/>
    <col min="12295" max="12295" width="11.42578125" style="1" customWidth="1"/>
    <col min="12296" max="12544" width="8.85546875" style="1"/>
    <col min="12545" max="12545" width="6.42578125" style="1" customWidth="1"/>
    <col min="12546" max="12546" width="16.28515625" style="1" customWidth="1"/>
    <col min="12547" max="12548" width="10.5703125" style="1" customWidth="1"/>
    <col min="12549" max="12549" width="26.5703125" style="1" customWidth="1"/>
    <col min="12550" max="12550" width="11.85546875" style="1" customWidth="1"/>
    <col min="12551" max="12551" width="11.42578125" style="1" customWidth="1"/>
    <col min="12552" max="12800" width="8.85546875" style="1"/>
    <col min="12801" max="12801" width="6.42578125" style="1" customWidth="1"/>
    <col min="12802" max="12802" width="16.28515625" style="1" customWidth="1"/>
    <col min="12803" max="12804" width="10.5703125" style="1" customWidth="1"/>
    <col min="12805" max="12805" width="26.5703125" style="1" customWidth="1"/>
    <col min="12806" max="12806" width="11.85546875" style="1" customWidth="1"/>
    <col min="12807" max="12807" width="11.42578125" style="1" customWidth="1"/>
    <col min="12808" max="13056" width="8.85546875" style="1"/>
    <col min="13057" max="13057" width="6.42578125" style="1" customWidth="1"/>
    <col min="13058" max="13058" width="16.28515625" style="1" customWidth="1"/>
    <col min="13059" max="13060" width="10.5703125" style="1" customWidth="1"/>
    <col min="13061" max="13061" width="26.5703125" style="1" customWidth="1"/>
    <col min="13062" max="13062" width="11.85546875" style="1" customWidth="1"/>
    <col min="13063" max="13063" width="11.42578125" style="1" customWidth="1"/>
    <col min="13064" max="13312" width="8.85546875" style="1"/>
    <col min="13313" max="13313" width="6.42578125" style="1" customWidth="1"/>
    <col min="13314" max="13314" width="16.28515625" style="1" customWidth="1"/>
    <col min="13315" max="13316" width="10.5703125" style="1" customWidth="1"/>
    <col min="13317" max="13317" width="26.5703125" style="1" customWidth="1"/>
    <col min="13318" max="13318" width="11.85546875" style="1" customWidth="1"/>
    <col min="13319" max="13319" width="11.42578125" style="1" customWidth="1"/>
    <col min="13320" max="13568" width="8.85546875" style="1"/>
    <col min="13569" max="13569" width="6.42578125" style="1" customWidth="1"/>
    <col min="13570" max="13570" width="16.28515625" style="1" customWidth="1"/>
    <col min="13571" max="13572" width="10.5703125" style="1" customWidth="1"/>
    <col min="13573" max="13573" width="26.5703125" style="1" customWidth="1"/>
    <col min="13574" max="13574" width="11.85546875" style="1" customWidth="1"/>
    <col min="13575" max="13575" width="11.42578125" style="1" customWidth="1"/>
    <col min="13576" max="13824" width="8.85546875" style="1"/>
    <col min="13825" max="13825" width="6.42578125" style="1" customWidth="1"/>
    <col min="13826" max="13826" width="16.28515625" style="1" customWidth="1"/>
    <col min="13827" max="13828" width="10.5703125" style="1" customWidth="1"/>
    <col min="13829" max="13829" width="26.5703125" style="1" customWidth="1"/>
    <col min="13830" max="13830" width="11.85546875" style="1" customWidth="1"/>
    <col min="13831" max="13831" width="11.42578125" style="1" customWidth="1"/>
    <col min="13832" max="14080" width="8.85546875" style="1"/>
    <col min="14081" max="14081" width="6.42578125" style="1" customWidth="1"/>
    <col min="14082" max="14082" width="16.28515625" style="1" customWidth="1"/>
    <col min="14083" max="14084" width="10.5703125" style="1" customWidth="1"/>
    <col min="14085" max="14085" width="26.5703125" style="1" customWidth="1"/>
    <col min="14086" max="14086" width="11.85546875" style="1" customWidth="1"/>
    <col min="14087" max="14087" width="11.42578125" style="1" customWidth="1"/>
    <col min="14088" max="14336" width="8.85546875" style="1"/>
    <col min="14337" max="14337" width="6.42578125" style="1" customWidth="1"/>
    <col min="14338" max="14338" width="16.28515625" style="1" customWidth="1"/>
    <col min="14339" max="14340" width="10.5703125" style="1" customWidth="1"/>
    <col min="14341" max="14341" width="26.5703125" style="1" customWidth="1"/>
    <col min="14342" max="14342" width="11.85546875" style="1" customWidth="1"/>
    <col min="14343" max="14343" width="11.42578125" style="1" customWidth="1"/>
    <col min="14344" max="14592" width="8.85546875" style="1"/>
    <col min="14593" max="14593" width="6.42578125" style="1" customWidth="1"/>
    <col min="14594" max="14594" width="16.28515625" style="1" customWidth="1"/>
    <col min="14595" max="14596" width="10.5703125" style="1" customWidth="1"/>
    <col min="14597" max="14597" width="26.5703125" style="1" customWidth="1"/>
    <col min="14598" max="14598" width="11.85546875" style="1" customWidth="1"/>
    <col min="14599" max="14599" width="11.42578125" style="1" customWidth="1"/>
    <col min="14600" max="14848" width="8.85546875" style="1"/>
    <col min="14849" max="14849" width="6.42578125" style="1" customWidth="1"/>
    <col min="14850" max="14850" width="16.28515625" style="1" customWidth="1"/>
    <col min="14851" max="14852" width="10.5703125" style="1" customWidth="1"/>
    <col min="14853" max="14853" width="26.5703125" style="1" customWidth="1"/>
    <col min="14854" max="14854" width="11.85546875" style="1" customWidth="1"/>
    <col min="14855" max="14855" width="11.42578125" style="1" customWidth="1"/>
    <col min="14856" max="15104" width="8.85546875" style="1"/>
    <col min="15105" max="15105" width="6.42578125" style="1" customWidth="1"/>
    <col min="15106" max="15106" width="16.28515625" style="1" customWidth="1"/>
    <col min="15107" max="15108" width="10.5703125" style="1" customWidth="1"/>
    <col min="15109" max="15109" width="26.5703125" style="1" customWidth="1"/>
    <col min="15110" max="15110" width="11.85546875" style="1" customWidth="1"/>
    <col min="15111" max="15111" width="11.42578125" style="1" customWidth="1"/>
    <col min="15112" max="15360" width="8.85546875" style="1"/>
    <col min="15361" max="15361" width="6.42578125" style="1" customWidth="1"/>
    <col min="15362" max="15362" width="16.28515625" style="1" customWidth="1"/>
    <col min="15363" max="15364" width="10.5703125" style="1" customWidth="1"/>
    <col min="15365" max="15365" width="26.5703125" style="1" customWidth="1"/>
    <col min="15366" max="15366" width="11.85546875" style="1" customWidth="1"/>
    <col min="15367" max="15367" width="11.42578125" style="1" customWidth="1"/>
    <col min="15368" max="15616" width="8.85546875" style="1"/>
    <col min="15617" max="15617" width="6.42578125" style="1" customWidth="1"/>
    <col min="15618" max="15618" width="16.28515625" style="1" customWidth="1"/>
    <col min="15619" max="15620" width="10.5703125" style="1" customWidth="1"/>
    <col min="15621" max="15621" width="26.5703125" style="1" customWidth="1"/>
    <col min="15622" max="15622" width="11.85546875" style="1" customWidth="1"/>
    <col min="15623" max="15623" width="11.42578125" style="1" customWidth="1"/>
    <col min="15624" max="15872" width="8.85546875" style="1"/>
    <col min="15873" max="15873" width="6.42578125" style="1" customWidth="1"/>
    <col min="15874" max="15874" width="16.28515625" style="1" customWidth="1"/>
    <col min="15875" max="15876" width="10.5703125" style="1" customWidth="1"/>
    <col min="15877" max="15877" width="26.5703125" style="1" customWidth="1"/>
    <col min="15878" max="15878" width="11.85546875" style="1" customWidth="1"/>
    <col min="15879" max="15879" width="11.42578125" style="1" customWidth="1"/>
    <col min="15880" max="16128" width="8.85546875" style="1"/>
    <col min="16129" max="16129" width="6.42578125" style="1" customWidth="1"/>
    <col min="16130" max="16130" width="16.28515625" style="1" customWidth="1"/>
    <col min="16131" max="16132" width="10.5703125" style="1" customWidth="1"/>
    <col min="16133" max="16133" width="26.5703125" style="1" customWidth="1"/>
    <col min="16134" max="16134" width="11.85546875" style="1" customWidth="1"/>
    <col min="16135" max="16135" width="11.42578125" style="1" customWidth="1"/>
    <col min="16136" max="16384" width="8.85546875" style="1"/>
  </cols>
  <sheetData>
    <row r="1" spans="1:12" ht="14.25" customHeight="1">
      <c r="E1" s="160"/>
      <c r="F1" s="161" t="s">
        <v>55</v>
      </c>
      <c r="G1" s="161"/>
    </row>
    <row r="2" spans="1:12" ht="14.25" customHeight="1">
      <c r="E2" s="160"/>
      <c r="F2" s="162" t="s">
        <v>66</v>
      </c>
      <c r="G2" s="163"/>
    </row>
    <row r="3" spans="1:12" ht="14.25" customHeight="1">
      <c r="E3" s="160"/>
      <c r="F3" s="162" t="s">
        <v>56</v>
      </c>
      <c r="G3" s="163"/>
    </row>
    <row r="4" spans="1:12" ht="14.25" customHeight="1">
      <c r="E4" s="160"/>
      <c r="F4" s="162" t="s">
        <v>69</v>
      </c>
      <c r="G4" s="163"/>
    </row>
    <row r="5" spans="1:12" ht="14.25" customHeight="1">
      <c r="E5" s="160"/>
      <c r="F5" s="163"/>
      <c r="G5" s="163"/>
    </row>
    <row r="6" spans="1:12" ht="14.25" customHeight="1">
      <c r="E6" s="160"/>
      <c r="F6" s="162" t="s">
        <v>75</v>
      </c>
      <c r="G6" s="163"/>
    </row>
    <row r="7" spans="1:12" ht="14.25" customHeight="1">
      <c r="E7" s="160"/>
      <c r="F7" s="163" t="s">
        <v>226</v>
      </c>
      <c r="G7" s="163"/>
    </row>
    <row r="8" spans="1:12">
      <c r="E8" s="164" t="s">
        <v>27</v>
      </c>
      <c r="F8" s="165"/>
      <c r="G8" s="165"/>
    </row>
    <row r="9" spans="1:12" s="10" customFormat="1" ht="15">
      <c r="A9" s="26"/>
      <c r="G9" s="28"/>
      <c r="K9" s="24"/>
      <c r="L9" s="25"/>
    </row>
    <row r="10" spans="1:12" ht="15.75">
      <c r="A10" s="349" t="s">
        <v>59</v>
      </c>
      <c r="B10" s="349"/>
      <c r="C10" s="349"/>
      <c r="D10" s="349"/>
      <c r="E10" s="349"/>
      <c r="F10" s="349"/>
      <c r="G10" s="349"/>
    </row>
    <row r="11" spans="1:12" ht="33" customHeight="1">
      <c r="A11" s="350" t="s">
        <v>216</v>
      </c>
      <c r="B11" s="350"/>
      <c r="C11" s="350"/>
      <c r="D11" s="350"/>
      <c r="E11" s="350"/>
      <c r="F11" s="350"/>
      <c r="G11" s="350"/>
    </row>
    <row r="12" spans="1:12" ht="35.25" customHeight="1">
      <c r="A12" s="351" t="s">
        <v>225</v>
      </c>
      <c r="B12" s="351"/>
      <c r="C12" s="351"/>
      <c r="D12" s="351"/>
      <c r="E12" s="351"/>
      <c r="F12" s="351"/>
      <c r="G12" s="351"/>
    </row>
    <row r="13" spans="1:12" ht="30.75" customHeight="1">
      <c r="A13" s="3" t="s">
        <v>1</v>
      </c>
      <c r="B13" s="3"/>
      <c r="C13" s="3"/>
      <c r="D13" s="2"/>
      <c r="E13" s="352" t="s">
        <v>56</v>
      </c>
      <c r="F13" s="352"/>
      <c r="G13" s="352"/>
    </row>
    <row r="14" spans="1:12" ht="12.75" customHeight="1">
      <c r="A14" s="4"/>
      <c r="B14" s="4"/>
      <c r="C14" s="4"/>
      <c r="D14" s="5"/>
      <c r="E14" s="116" t="s">
        <v>72</v>
      </c>
      <c r="F14" s="114"/>
      <c r="G14" s="115"/>
    </row>
    <row r="15" spans="1:12" ht="14.25">
      <c r="A15" s="6" t="s">
        <v>2</v>
      </c>
    </row>
    <row r="16" spans="1:12" ht="14.25">
      <c r="A16" s="6" t="s">
        <v>3</v>
      </c>
    </row>
    <row r="17" spans="1:7" s="41" customFormat="1" ht="77.45" customHeight="1">
      <c r="A17" s="43" t="s">
        <v>0</v>
      </c>
      <c r="B17" s="43" t="s">
        <v>4</v>
      </c>
      <c r="C17" s="43" t="s">
        <v>18</v>
      </c>
      <c r="D17" s="43" t="s">
        <v>19</v>
      </c>
      <c r="E17" s="43" t="s">
        <v>20</v>
      </c>
      <c r="F17" s="43" t="s">
        <v>5</v>
      </c>
      <c r="G17" s="43" t="s">
        <v>21</v>
      </c>
    </row>
    <row r="18" spans="1:7" s="118" customFormat="1" ht="10.5" customHeight="1">
      <c r="A18" s="117">
        <v>1</v>
      </c>
      <c r="B18" s="117">
        <v>2</v>
      </c>
      <c r="C18" s="117">
        <v>3</v>
      </c>
      <c r="D18" s="117">
        <v>4</v>
      </c>
      <c r="E18" s="117">
        <v>5</v>
      </c>
      <c r="F18" s="117">
        <v>6</v>
      </c>
      <c r="G18" s="117">
        <v>7</v>
      </c>
    </row>
    <row r="19" spans="1:7" ht="27" customHeight="1">
      <c r="A19" s="7">
        <v>1</v>
      </c>
      <c r="B19" s="175" t="s">
        <v>77</v>
      </c>
      <c r="C19" s="8">
        <f>трудоемкость!C10</f>
        <v>13</v>
      </c>
      <c r="D19" s="8">
        <f>C19</f>
        <v>13</v>
      </c>
      <c r="E19" s="8">
        <v>1</v>
      </c>
      <c r="F19" s="22">
        <v>1.85</v>
      </c>
      <c r="G19" s="7">
        <f>ROUND((C19*E19*F19/D22),3)</f>
        <v>1.718</v>
      </c>
    </row>
    <row r="20" spans="1:7" ht="13.5" customHeight="1">
      <c r="A20" s="177">
        <v>2</v>
      </c>
      <c r="B20" s="178" t="s">
        <v>78</v>
      </c>
      <c r="C20" s="8">
        <f>трудоемкость!D10</f>
        <v>14</v>
      </c>
      <c r="D20" s="8">
        <f>C20</f>
        <v>14</v>
      </c>
      <c r="E20" s="8">
        <v>1</v>
      </c>
      <c r="F20" s="22">
        <v>1</v>
      </c>
      <c r="G20" s="177">
        <f>ROUND((C20*E20*F20/D22),3)</f>
        <v>1</v>
      </c>
    </row>
    <row r="21" spans="1:7" ht="13.5" customHeight="1">
      <c r="A21" s="120">
        <v>3</v>
      </c>
      <c r="B21" s="175" t="s">
        <v>81</v>
      </c>
      <c r="C21" s="8">
        <f>трудоемкость!E10</f>
        <v>9</v>
      </c>
      <c r="D21" s="8">
        <f>C21</f>
        <v>9</v>
      </c>
      <c r="E21" s="8">
        <v>1</v>
      </c>
      <c r="F21" s="22">
        <v>0.9</v>
      </c>
      <c r="G21" s="122">
        <f>ROUND((C21*E21*F21/D22),3)</f>
        <v>0.57899999999999996</v>
      </c>
    </row>
    <row r="22" spans="1:7" s="41" customFormat="1" ht="15.6" customHeight="1">
      <c r="A22" s="37"/>
      <c r="B22" s="38" t="s">
        <v>6</v>
      </c>
      <c r="C22" s="39"/>
      <c r="D22" s="8">
        <f>MAX(D19:D21)</f>
        <v>14</v>
      </c>
      <c r="E22" s="37">
        <f>SUM(E19:E21)</f>
        <v>3</v>
      </c>
      <c r="F22" s="37"/>
      <c r="G22" s="40">
        <f>ROUND(SUM(G19:G21)/E22,3)</f>
        <v>1.099</v>
      </c>
    </row>
    <row r="23" spans="1:7" ht="9" customHeight="1">
      <c r="A23" s="10"/>
      <c r="B23" s="10"/>
      <c r="C23" s="10"/>
      <c r="D23" s="10"/>
      <c r="E23" s="10"/>
      <c r="F23" s="10"/>
      <c r="G23" s="10"/>
    </row>
    <row r="24" spans="1:7" ht="14.25">
      <c r="A24" s="6" t="s">
        <v>7</v>
      </c>
      <c r="B24" s="10"/>
      <c r="E24" s="10"/>
      <c r="F24" s="10"/>
      <c r="G24" s="10"/>
    </row>
    <row r="25" spans="1:7" ht="25.5">
      <c r="A25" s="7" t="s">
        <v>0</v>
      </c>
      <c r="B25" s="353" t="s">
        <v>8</v>
      </c>
      <c r="C25" s="353"/>
      <c r="D25" s="353"/>
      <c r="E25" s="353"/>
      <c r="F25" s="353"/>
      <c r="G25" s="7" t="s">
        <v>9</v>
      </c>
    </row>
    <row r="26" spans="1:7" s="50" customFormat="1" ht="9.75" customHeight="1">
      <c r="A26" s="117">
        <v>1</v>
      </c>
      <c r="B26" s="341">
        <v>2</v>
      </c>
      <c r="C26" s="342"/>
      <c r="D26" s="342"/>
      <c r="E26" s="342"/>
      <c r="F26" s="343"/>
      <c r="G26" s="119">
        <v>3</v>
      </c>
    </row>
    <row r="27" spans="1:7" ht="13.9" customHeight="1">
      <c r="A27" s="11">
        <v>1</v>
      </c>
      <c r="B27" s="340" t="s">
        <v>25</v>
      </c>
      <c r="C27" s="340"/>
      <c r="D27" s="340"/>
      <c r="E27" s="340"/>
      <c r="F27" s="340"/>
      <c r="G27" s="29">
        <v>10483</v>
      </c>
    </row>
    <row r="28" spans="1:7">
      <c r="A28" s="7">
        <v>2</v>
      </c>
      <c r="B28" s="20" t="s">
        <v>10</v>
      </c>
      <c r="C28" s="21"/>
      <c r="D28" s="19"/>
      <c r="E28" s="46"/>
      <c r="F28" s="47"/>
      <c r="G28" s="8">
        <v>21</v>
      </c>
    </row>
    <row r="29" spans="1:7">
      <c r="A29" s="7">
        <v>3</v>
      </c>
      <c r="B29" s="20" t="s">
        <v>11</v>
      </c>
      <c r="C29" s="21"/>
      <c r="D29" s="19"/>
      <c r="E29" s="46"/>
      <c r="F29" s="47"/>
      <c r="G29" s="12">
        <f>ROUND(G27/G28,3)</f>
        <v>499.19</v>
      </c>
    </row>
    <row r="30" spans="1:7">
      <c r="A30" s="7">
        <v>4</v>
      </c>
      <c r="B30" s="20" t="s">
        <v>12</v>
      </c>
      <c r="C30" s="21"/>
      <c r="D30" s="19"/>
      <c r="E30" s="46"/>
      <c r="F30" s="47"/>
      <c r="G30" s="7">
        <v>40</v>
      </c>
    </row>
    <row r="31" spans="1:7">
      <c r="A31" s="7">
        <v>5</v>
      </c>
      <c r="B31" s="20" t="s">
        <v>24</v>
      </c>
      <c r="C31" s="21"/>
      <c r="D31" s="19"/>
      <c r="E31" s="46"/>
      <c r="F31" s="47"/>
      <c r="G31" s="12">
        <f>G29/(G30*0.01)</f>
        <v>1247.9749999999999</v>
      </c>
    </row>
    <row r="32" spans="1:7">
      <c r="A32" s="7">
        <v>6</v>
      </c>
      <c r="B32" s="20" t="s">
        <v>13</v>
      </c>
      <c r="C32" s="21"/>
      <c r="D32" s="19"/>
      <c r="E32" s="46"/>
      <c r="F32" s="47"/>
      <c r="G32" s="7">
        <f>D22</f>
        <v>14</v>
      </c>
    </row>
    <row r="33" spans="1:9">
      <c r="A33" s="7">
        <v>7</v>
      </c>
      <c r="B33" s="20" t="s">
        <v>14</v>
      </c>
      <c r="C33" s="21"/>
      <c r="D33" s="19"/>
      <c r="E33" s="46"/>
      <c r="F33" s="47"/>
      <c r="G33" s="7">
        <f>E22</f>
        <v>3</v>
      </c>
    </row>
    <row r="34" spans="1:9">
      <c r="A34" s="7">
        <v>8</v>
      </c>
      <c r="B34" s="20" t="s">
        <v>15</v>
      </c>
      <c r="C34" s="21"/>
      <c r="D34" s="19"/>
      <c r="E34" s="46"/>
      <c r="F34" s="47"/>
      <c r="G34" s="9">
        <f>G22</f>
        <v>1.099</v>
      </c>
    </row>
    <row r="35" spans="1:9" ht="13.9" customHeight="1">
      <c r="A35" s="7">
        <v>9</v>
      </c>
      <c r="B35" s="344" t="s">
        <v>26</v>
      </c>
      <c r="C35" s="345"/>
      <c r="D35" s="345"/>
      <c r="E35" s="345"/>
      <c r="F35" s="346"/>
      <c r="G35" s="45">
        <f>G31*G32*G33*G34</f>
        <v>57604.030049999994</v>
      </c>
    </row>
    <row r="36" spans="1:9" ht="9" customHeight="1">
      <c r="A36" s="13"/>
      <c r="B36" s="14"/>
      <c r="C36" s="15"/>
      <c r="D36" s="16"/>
      <c r="E36" s="16"/>
      <c r="F36" s="13"/>
      <c r="G36" s="10"/>
    </row>
    <row r="37" spans="1:9" ht="14.25">
      <c r="A37" s="6" t="s">
        <v>16</v>
      </c>
      <c r="B37" s="10"/>
      <c r="D37" s="10"/>
      <c r="E37" s="10"/>
      <c r="F37" s="10"/>
      <c r="G37" s="10"/>
    </row>
    <row r="38" spans="1:9" ht="74.25" customHeight="1">
      <c r="A38" s="44" t="s">
        <v>0</v>
      </c>
      <c r="B38" s="44" t="str">
        <f>B35</f>
        <v>Общая себестоимость выполняемых работ (услуг), Сс (2001г.) руб.</v>
      </c>
      <c r="C38" s="44" t="s">
        <v>22</v>
      </c>
      <c r="D38" s="347" t="s">
        <v>63</v>
      </c>
      <c r="E38" s="348"/>
      <c r="F38" s="143" t="s">
        <v>240</v>
      </c>
      <c r="G38" s="44" t="s">
        <v>23</v>
      </c>
    </row>
    <row r="39" spans="1:9" s="50" customFormat="1" ht="12" customHeight="1">
      <c r="A39" s="117">
        <v>1</v>
      </c>
      <c r="B39" s="117">
        <v>2</v>
      </c>
      <c r="C39" s="117">
        <v>3</v>
      </c>
      <c r="D39" s="341">
        <v>4</v>
      </c>
      <c r="E39" s="342"/>
      <c r="F39" s="117">
        <v>5</v>
      </c>
      <c r="G39" s="117">
        <v>6</v>
      </c>
    </row>
    <row r="40" spans="1:9" s="41" customFormat="1" ht="17.45" customHeight="1">
      <c r="A40" s="37">
        <v>1</v>
      </c>
      <c r="B40" s="49">
        <f>G35</f>
        <v>57604.030049999994</v>
      </c>
      <c r="C40" s="39">
        <v>0.08</v>
      </c>
      <c r="D40" s="339">
        <v>1.2210000000000001</v>
      </c>
      <c r="E40" s="339"/>
      <c r="F40" s="121">
        <v>5.67</v>
      </c>
      <c r="G40" s="144">
        <f>ROUND(B40*(1+C40)*D40*F40,0)</f>
        <v>430700</v>
      </c>
      <c r="I40" s="41">
        <f>ROUND(G40/F40,0)</f>
        <v>75961</v>
      </c>
    </row>
    <row r="41" spans="1:9" s="41" customFormat="1" ht="17.45" hidden="1" customHeight="1">
      <c r="A41" s="336"/>
      <c r="B41" s="337"/>
      <c r="C41" s="337"/>
      <c r="D41" s="337"/>
      <c r="E41" s="338"/>
      <c r="F41" s="167">
        <v>1</v>
      </c>
      <c r="G41" s="144">
        <f>ROUND(G40*F41,0)</f>
        <v>430700</v>
      </c>
    </row>
    <row r="42" spans="1:9" ht="17.45" customHeight="1">
      <c r="A42" s="23"/>
      <c r="B42" s="23"/>
      <c r="C42" s="17"/>
      <c r="D42" s="30"/>
      <c r="E42" s="31"/>
      <c r="F42" s="32"/>
      <c r="G42" s="33"/>
    </row>
    <row r="43" spans="1:9" s="27" customFormat="1" ht="14.45" customHeight="1">
      <c r="A43" s="35" t="s">
        <v>68</v>
      </c>
      <c r="D43" s="35"/>
      <c r="F43" s="35" t="s">
        <v>58</v>
      </c>
      <c r="G43" s="42"/>
    </row>
    <row r="44" spans="1:9" s="27" customFormat="1" ht="12" customHeight="1">
      <c r="A44" s="18"/>
      <c r="D44" s="18"/>
      <c r="F44" s="18"/>
      <c r="G44" s="48"/>
    </row>
    <row r="45" spans="1:9" s="27" customFormat="1" ht="19.149999999999999" customHeight="1">
      <c r="A45" s="36" t="s">
        <v>64</v>
      </c>
      <c r="D45" s="35"/>
      <c r="F45" s="36" t="s">
        <v>57</v>
      </c>
    </row>
    <row r="46" spans="1:9" s="27" customFormat="1" ht="15"/>
    <row r="47" spans="1:9" s="27" customFormat="1" ht="15"/>
  </sheetData>
  <mergeCells count="12">
    <mergeCell ref="A10:G10"/>
    <mergeCell ref="A11:G11"/>
    <mergeCell ref="A12:G12"/>
    <mergeCell ref="E13:G13"/>
    <mergeCell ref="B25:F25"/>
    <mergeCell ref="A41:E41"/>
    <mergeCell ref="D40:E40"/>
    <mergeCell ref="B27:F27"/>
    <mergeCell ref="B26:F26"/>
    <mergeCell ref="B35:F35"/>
    <mergeCell ref="D38:E38"/>
    <mergeCell ref="D39:E39"/>
  </mergeCells>
  <pageMargins left="0.70866141732283472" right="0.15748031496062992" top="0.35433070866141736" bottom="0.35433070866141736" header="0.31496062992125984" footer="0.31496062992125984"/>
  <pageSetup paperSize="9" scale="95" fitToHeight="10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0"/>
  <sheetViews>
    <sheetView tabSelected="1" view="pageBreakPreview" topLeftCell="A4" zoomScaleNormal="100" zoomScaleSheetLayoutView="100" workbookViewId="0">
      <selection activeCell="O24" sqref="O24"/>
    </sheetView>
  </sheetViews>
  <sheetFormatPr defaultRowHeight="15"/>
  <cols>
    <col min="1" max="1" width="10.140625" style="181" customWidth="1"/>
    <col min="2" max="2" width="12.42578125" style="181" customWidth="1"/>
    <col min="3" max="4" width="15.28515625" style="181" customWidth="1"/>
    <col min="5" max="5" width="13" style="181" customWidth="1"/>
    <col min="6" max="6" width="15" style="181" customWidth="1"/>
    <col min="7" max="7" width="12.7109375" style="181" customWidth="1"/>
    <col min="8" max="8" width="12.42578125" style="181" customWidth="1"/>
    <col min="257" max="257" width="10.140625" customWidth="1"/>
    <col min="258" max="258" width="12.42578125" customWidth="1"/>
    <col min="259" max="259" width="12.140625" customWidth="1"/>
    <col min="260" max="260" width="13.28515625" customWidth="1"/>
    <col min="261" max="261" width="13" customWidth="1"/>
    <col min="262" max="262" width="15" customWidth="1"/>
    <col min="263" max="263" width="12.7109375" customWidth="1"/>
    <col min="264" max="264" width="12.42578125" customWidth="1"/>
    <col min="513" max="513" width="10.140625" customWidth="1"/>
    <col min="514" max="514" width="12.42578125" customWidth="1"/>
    <col min="515" max="515" width="12.140625" customWidth="1"/>
    <col min="516" max="516" width="13.28515625" customWidth="1"/>
    <col min="517" max="517" width="13" customWidth="1"/>
    <col min="518" max="518" width="15" customWidth="1"/>
    <col min="519" max="519" width="12.7109375" customWidth="1"/>
    <col min="520" max="520" width="12.42578125" customWidth="1"/>
    <col min="769" max="769" width="10.140625" customWidth="1"/>
    <col min="770" max="770" width="12.42578125" customWidth="1"/>
    <col min="771" max="771" width="12.140625" customWidth="1"/>
    <col min="772" max="772" width="13.28515625" customWidth="1"/>
    <col min="773" max="773" width="13" customWidth="1"/>
    <col min="774" max="774" width="15" customWidth="1"/>
    <col min="775" max="775" width="12.7109375" customWidth="1"/>
    <col min="776" max="776" width="12.42578125" customWidth="1"/>
    <col min="1025" max="1025" width="10.140625" customWidth="1"/>
    <col min="1026" max="1026" width="12.42578125" customWidth="1"/>
    <col min="1027" max="1027" width="12.140625" customWidth="1"/>
    <col min="1028" max="1028" width="13.28515625" customWidth="1"/>
    <col min="1029" max="1029" width="13" customWidth="1"/>
    <col min="1030" max="1030" width="15" customWidth="1"/>
    <col min="1031" max="1031" width="12.7109375" customWidth="1"/>
    <col min="1032" max="1032" width="12.42578125" customWidth="1"/>
    <col min="1281" max="1281" width="10.140625" customWidth="1"/>
    <col min="1282" max="1282" width="12.42578125" customWidth="1"/>
    <col min="1283" max="1283" width="12.140625" customWidth="1"/>
    <col min="1284" max="1284" width="13.28515625" customWidth="1"/>
    <col min="1285" max="1285" width="13" customWidth="1"/>
    <col min="1286" max="1286" width="15" customWidth="1"/>
    <col min="1287" max="1287" width="12.7109375" customWidth="1"/>
    <col min="1288" max="1288" width="12.42578125" customWidth="1"/>
    <col min="1537" max="1537" width="10.140625" customWidth="1"/>
    <col min="1538" max="1538" width="12.42578125" customWidth="1"/>
    <col min="1539" max="1539" width="12.140625" customWidth="1"/>
    <col min="1540" max="1540" width="13.28515625" customWidth="1"/>
    <col min="1541" max="1541" width="13" customWidth="1"/>
    <col min="1542" max="1542" width="15" customWidth="1"/>
    <col min="1543" max="1543" width="12.7109375" customWidth="1"/>
    <col min="1544" max="1544" width="12.42578125" customWidth="1"/>
    <col min="1793" max="1793" width="10.140625" customWidth="1"/>
    <col min="1794" max="1794" width="12.42578125" customWidth="1"/>
    <col min="1795" max="1795" width="12.140625" customWidth="1"/>
    <col min="1796" max="1796" width="13.28515625" customWidth="1"/>
    <col min="1797" max="1797" width="13" customWidth="1"/>
    <col min="1798" max="1798" width="15" customWidth="1"/>
    <col min="1799" max="1799" width="12.7109375" customWidth="1"/>
    <col min="1800" max="1800" width="12.42578125" customWidth="1"/>
    <col min="2049" max="2049" width="10.140625" customWidth="1"/>
    <col min="2050" max="2050" width="12.42578125" customWidth="1"/>
    <col min="2051" max="2051" width="12.140625" customWidth="1"/>
    <col min="2052" max="2052" width="13.28515625" customWidth="1"/>
    <col min="2053" max="2053" width="13" customWidth="1"/>
    <col min="2054" max="2054" width="15" customWidth="1"/>
    <col min="2055" max="2055" width="12.7109375" customWidth="1"/>
    <col min="2056" max="2056" width="12.42578125" customWidth="1"/>
    <col min="2305" max="2305" width="10.140625" customWidth="1"/>
    <col min="2306" max="2306" width="12.42578125" customWidth="1"/>
    <col min="2307" max="2307" width="12.140625" customWidth="1"/>
    <col min="2308" max="2308" width="13.28515625" customWidth="1"/>
    <col min="2309" max="2309" width="13" customWidth="1"/>
    <col min="2310" max="2310" width="15" customWidth="1"/>
    <col min="2311" max="2311" width="12.7109375" customWidth="1"/>
    <col min="2312" max="2312" width="12.42578125" customWidth="1"/>
    <col min="2561" max="2561" width="10.140625" customWidth="1"/>
    <col min="2562" max="2562" width="12.42578125" customWidth="1"/>
    <col min="2563" max="2563" width="12.140625" customWidth="1"/>
    <col min="2564" max="2564" width="13.28515625" customWidth="1"/>
    <col min="2565" max="2565" width="13" customWidth="1"/>
    <col min="2566" max="2566" width="15" customWidth="1"/>
    <col min="2567" max="2567" width="12.7109375" customWidth="1"/>
    <col min="2568" max="2568" width="12.42578125" customWidth="1"/>
    <col min="2817" max="2817" width="10.140625" customWidth="1"/>
    <col min="2818" max="2818" width="12.42578125" customWidth="1"/>
    <col min="2819" max="2819" width="12.140625" customWidth="1"/>
    <col min="2820" max="2820" width="13.28515625" customWidth="1"/>
    <col min="2821" max="2821" width="13" customWidth="1"/>
    <col min="2822" max="2822" width="15" customWidth="1"/>
    <col min="2823" max="2823" width="12.7109375" customWidth="1"/>
    <col min="2824" max="2824" width="12.42578125" customWidth="1"/>
    <col min="3073" max="3073" width="10.140625" customWidth="1"/>
    <col min="3074" max="3074" width="12.42578125" customWidth="1"/>
    <col min="3075" max="3075" width="12.140625" customWidth="1"/>
    <col min="3076" max="3076" width="13.28515625" customWidth="1"/>
    <col min="3077" max="3077" width="13" customWidth="1"/>
    <col min="3078" max="3078" width="15" customWidth="1"/>
    <col min="3079" max="3079" width="12.7109375" customWidth="1"/>
    <col min="3080" max="3080" width="12.42578125" customWidth="1"/>
    <col min="3329" max="3329" width="10.140625" customWidth="1"/>
    <col min="3330" max="3330" width="12.42578125" customWidth="1"/>
    <col min="3331" max="3331" width="12.140625" customWidth="1"/>
    <col min="3332" max="3332" width="13.28515625" customWidth="1"/>
    <col min="3333" max="3333" width="13" customWidth="1"/>
    <col min="3334" max="3334" width="15" customWidth="1"/>
    <col min="3335" max="3335" width="12.7109375" customWidth="1"/>
    <col min="3336" max="3336" width="12.42578125" customWidth="1"/>
    <col min="3585" max="3585" width="10.140625" customWidth="1"/>
    <col min="3586" max="3586" width="12.42578125" customWidth="1"/>
    <col min="3587" max="3587" width="12.140625" customWidth="1"/>
    <col min="3588" max="3588" width="13.28515625" customWidth="1"/>
    <col min="3589" max="3589" width="13" customWidth="1"/>
    <col min="3590" max="3590" width="15" customWidth="1"/>
    <col min="3591" max="3591" width="12.7109375" customWidth="1"/>
    <col min="3592" max="3592" width="12.42578125" customWidth="1"/>
    <col min="3841" max="3841" width="10.140625" customWidth="1"/>
    <col min="3842" max="3842" width="12.42578125" customWidth="1"/>
    <col min="3843" max="3843" width="12.140625" customWidth="1"/>
    <col min="3844" max="3844" width="13.28515625" customWidth="1"/>
    <col min="3845" max="3845" width="13" customWidth="1"/>
    <col min="3846" max="3846" width="15" customWidth="1"/>
    <col min="3847" max="3847" width="12.7109375" customWidth="1"/>
    <col min="3848" max="3848" width="12.42578125" customWidth="1"/>
    <col min="4097" max="4097" width="10.140625" customWidth="1"/>
    <col min="4098" max="4098" width="12.42578125" customWidth="1"/>
    <col min="4099" max="4099" width="12.140625" customWidth="1"/>
    <col min="4100" max="4100" width="13.28515625" customWidth="1"/>
    <col min="4101" max="4101" width="13" customWidth="1"/>
    <col min="4102" max="4102" width="15" customWidth="1"/>
    <col min="4103" max="4103" width="12.7109375" customWidth="1"/>
    <col min="4104" max="4104" width="12.42578125" customWidth="1"/>
    <col min="4353" max="4353" width="10.140625" customWidth="1"/>
    <col min="4354" max="4354" width="12.42578125" customWidth="1"/>
    <col min="4355" max="4355" width="12.140625" customWidth="1"/>
    <col min="4356" max="4356" width="13.28515625" customWidth="1"/>
    <col min="4357" max="4357" width="13" customWidth="1"/>
    <col min="4358" max="4358" width="15" customWidth="1"/>
    <col min="4359" max="4359" width="12.7109375" customWidth="1"/>
    <col min="4360" max="4360" width="12.42578125" customWidth="1"/>
    <col min="4609" max="4609" width="10.140625" customWidth="1"/>
    <col min="4610" max="4610" width="12.42578125" customWidth="1"/>
    <col min="4611" max="4611" width="12.140625" customWidth="1"/>
    <col min="4612" max="4612" width="13.28515625" customWidth="1"/>
    <col min="4613" max="4613" width="13" customWidth="1"/>
    <col min="4614" max="4614" width="15" customWidth="1"/>
    <col min="4615" max="4615" width="12.7109375" customWidth="1"/>
    <col min="4616" max="4616" width="12.42578125" customWidth="1"/>
    <col min="4865" max="4865" width="10.140625" customWidth="1"/>
    <col min="4866" max="4866" width="12.42578125" customWidth="1"/>
    <col min="4867" max="4867" width="12.140625" customWidth="1"/>
    <col min="4868" max="4868" width="13.28515625" customWidth="1"/>
    <col min="4869" max="4869" width="13" customWidth="1"/>
    <col min="4870" max="4870" width="15" customWidth="1"/>
    <col min="4871" max="4871" width="12.7109375" customWidth="1"/>
    <col min="4872" max="4872" width="12.42578125" customWidth="1"/>
    <col min="5121" max="5121" width="10.140625" customWidth="1"/>
    <col min="5122" max="5122" width="12.42578125" customWidth="1"/>
    <col min="5123" max="5123" width="12.140625" customWidth="1"/>
    <col min="5124" max="5124" width="13.28515625" customWidth="1"/>
    <col min="5125" max="5125" width="13" customWidth="1"/>
    <col min="5126" max="5126" width="15" customWidth="1"/>
    <col min="5127" max="5127" width="12.7109375" customWidth="1"/>
    <col min="5128" max="5128" width="12.42578125" customWidth="1"/>
    <col min="5377" max="5377" width="10.140625" customWidth="1"/>
    <col min="5378" max="5378" width="12.42578125" customWidth="1"/>
    <col min="5379" max="5379" width="12.140625" customWidth="1"/>
    <col min="5380" max="5380" width="13.28515625" customWidth="1"/>
    <col min="5381" max="5381" width="13" customWidth="1"/>
    <col min="5382" max="5382" width="15" customWidth="1"/>
    <col min="5383" max="5383" width="12.7109375" customWidth="1"/>
    <col min="5384" max="5384" width="12.42578125" customWidth="1"/>
    <col min="5633" max="5633" width="10.140625" customWidth="1"/>
    <col min="5634" max="5634" width="12.42578125" customWidth="1"/>
    <col min="5635" max="5635" width="12.140625" customWidth="1"/>
    <col min="5636" max="5636" width="13.28515625" customWidth="1"/>
    <col min="5637" max="5637" width="13" customWidth="1"/>
    <col min="5638" max="5638" width="15" customWidth="1"/>
    <col min="5639" max="5639" width="12.7109375" customWidth="1"/>
    <col min="5640" max="5640" width="12.42578125" customWidth="1"/>
    <col min="5889" max="5889" width="10.140625" customWidth="1"/>
    <col min="5890" max="5890" width="12.42578125" customWidth="1"/>
    <col min="5891" max="5891" width="12.140625" customWidth="1"/>
    <col min="5892" max="5892" width="13.28515625" customWidth="1"/>
    <col min="5893" max="5893" width="13" customWidth="1"/>
    <col min="5894" max="5894" width="15" customWidth="1"/>
    <col min="5895" max="5895" width="12.7109375" customWidth="1"/>
    <col min="5896" max="5896" width="12.42578125" customWidth="1"/>
    <col min="6145" max="6145" width="10.140625" customWidth="1"/>
    <col min="6146" max="6146" width="12.42578125" customWidth="1"/>
    <col min="6147" max="6147" width="12.140625" customWidth="1"/>
    <col min="6148" max="6148" width="13.28515625" customWidth="1"/>
    <col min="6149" max="6149" width="13" customWidth="1"/>
    <col min="6150" max="6150" width="15" customWidth="1"/>
    <col min="6151" max="6151" width="12.7109375" customWidth="1"/>
    <col min="6152" max="6152" width="12.42578125" customWidth="1"/>
    <col min="6401" max="6401" width="10.140625" customWidth="1"/>
    <col min="6402" max="6402" width="12.42578125" customWidth="1"/>
    <col min="6403" max="6403" width="12.140625" customWidth="1"/>
    <col min="6404" max="6404" width="13.28515625" customWidth="1"/>
    <col min="6405" max="6405" width="13" customWidth="1"/>
    <col min="6406" max="6406" width="15" customWidth="1"/>
    <col min="6407" max="6407" width="12.7109375" customWidth="1"/>
    <col min="6408" max="6408" width="12.42578125" customWidth="1"/>
    <col min="6657" max="6657" width="10.140625" customWidth="1"/>
    <col min="6658" max="6658" width="12.42578125" customWidth="1"/>
    <col min="6659" max="6659" width="12.140625" customWidth="1"/>
    <col min="6660" max="6660" width="13.28515625" customWidth="1"/>
    <col min="6661" max="6661" width="13" customWidth="1"/>
    <col min="6662" max="6662" width="15" customWidth="1"/>
    <col min="6663" max="6663" width="12.7109375" customWidth="1"/>
    <col min="6664" max="6664" width="12.42578125" customWidth="1"/>
    <col min="6913" max="6913" width="10.140625" customWidth="1"/>
    <col min="6914" max="6914" width="12.42578125" customWidth="1"/>
    <col min="6915" max="6915" width="12.140625" customWidth="1"/>
    <col min="6916" max="6916" width="13.28515625" customWidth="1"/>
    <col min="6917" max="6917" width="13" customWidth="1"/>
    <col min="6918" max="6918" width="15" customWidth="1"/>
    <col min="6919" max="6919" width="12.7109375" customWidth="1"/>
    <col min="6920" max="6920" width="12.42578125" customWidth="1"/>
    <col min="7169" max="7169" width="10.140625" customWidth="1"/>
    <col min="7170" max="7170" width="12.42578125" customWidth="1"/>
    <col min="7171" max="7171" width="12.140625" customWidth="1"/>
    <col min="7172" max="7172" width="13.28515625" customWidth="1"/>
    <col min="7173" max="7173" width="13" customWidth="1"/>
    <col min="7174" max="7174" width="15" customWidth="1"/>
    <col min="7175" max="7175" width="12.7109375" customWidth="1"/>
    <col min="7176" max="7176" width="12.42578125" customWidth="1"/>
    <col min="7425" max="7425" width="10.140625" customWidth="1"/>
    <col min="7426" max="7426" width="12.42578125" customWidth="1"/>
    <col min="7427" max="7427" width="12.140625" customWidth="1"/>
    <col min="7428" max="7428" width="13.28515625" customWidth="1"/>
    <col min="7429" max="7429" width="13" customWidth="1"/>
    <col min="7430" max="7430" width="15" customWidth="1"/>
    <col min="7431" max="7431" width="12.7109375" customWidth="1"/>
    <col min="7432" max="7432" width="12.42578125" customWidth="1"/>
    <col min="7681" max="7681" width="10.140625" customWidth="1"/>
    <col min="7682" max="7682" width="12.42578125" customWidth="1"/>
    <col min="7683" max="7683" width="12.140625" customWidth="1"/>
    <col min="7684" max="7684" width="13.28515625" customWidth="1"/>
    <col min="7685" max="7685" width="13" customWidth="1"/>
    <col min="7686" max="7686" width="15" customWidth="1"/>
    <col min="7687" max="7687" width="12.7109375" customWidth="1"/>
    <col min="7688" max="7688" width="12.42578125" customWidth="1"/>
    <col min="7937" max="7937" width="10.140625" customWidth="1"/>
    <col min="7938" max="7938" width="12.42578125" customWidth="1"/>
    <col min="7939" max="7939" width="12.140625" customWidth="1"/>
    <col min="7940" max="7940" width="13.28515625" customWidth="1"/>
    <col min="7941" max="7941" width="13" customWidth="1"/>
    <col min="7942" max="7942" width="15" customWidth="1"/>
    <col min="7943" max="7943" width="12.7109375" customWidth="1"/>
    <col min="7944" max="7944" width="12.42578125" customWidth="1"/>
    <col min="8193" max="8193" width="10.140625" customWidth="1"/>
    <col min="8194" max="8194" width="12.42578125" customWidth="1"/>
    <col min="8195" max="8195" width="12.140625" customWidth="1"/>
    <col min="8196" max="8196" width="13.28515625" customWidth="1"/>
    <col min="8197" max="8197" width="13" customWidth="1"/>
    <col min="8198" max="8198" width="15" customWidth="1"/>
    <col min="8199" max="8199" width="12.7109375" customWidth="1"/>
    <col min="8200" max="8200" width="12.42578125" customWidth="1"/>
    <col min="8449" max="8449" width="10.140625" customWidth="1"/>
    <col min="8450" max="8450" width="12.42578125" customWidth="1"/>
    <col min="8451" max="8451" width="12.140625" customWidth="1"/>
    <col min="8452" max="8452" width="13.28515625" customWidth="1"/>
    <col min="8453" max="8453" width="13" customWidth="1"/>
    <col min="8454" max="8454" width="15" customWidth="1"/>
    <col min="8455" max="8455" width="12.7109375" customWidth="1"/>
    <col min="8456" max="8456" width="12.42578125" customWidth="1"/>
    <col min="8705" max="8705" width="10.140625" customWidth="1"/>
    <col min="8706" max="8706" width="12.42578125" customWidth="1"/>
    <col min="8707" max="8707" width="12.140625" customWidth="1"/>
    <col min="8708" max="8708" width="13.28515625" customWidth="1"/>
    <col min="8709" max="8709" width="13" customWidth="1"/>
    <col min="8710" max="8710" width="15" customWidth="1"/>
    <col min="8711" max="8711" width="12.7109375" customWidth="1"/>
    <col min="8712" max="8712" width="12.42578125" customWidth="1"/>
    <col min="8961" max="8961" width="10.140625" customWidth="1"/>
    <col min="8962" max="8962" width="12.42578125" customWidth="1"/>
    <col min="8963" max="8963" width="12.140625" customWidth="1"/>
    <col min="8964" max="8964" width="13.28515625" customWidth="1"/>
    <col min="8965" max="8965" width="13" customWidth="1"/>
    <col min="8966" max="8966" width="15" customWidth="1"/>
    <col min="8967" max="8967" width="12.7109375" customWidth="1"/>
    <col min="8968" max="8968" width="12.42578125" customWidth="1"/>
    <col min="9217" max="9217" width="10.140625" customWidth="1"/>
    <col min="9218" max="9218" width="12.42578125" customWidth="1"/>
    <col min="9219" max="9219" width="12.140625" customWidth="1"/>
    <col min="9220" max="9220" width="13.28515625" customWidth="1"/>
    <col min="9221" max="9221" width="13" customWidth="1"/>
    <col min="9222" max="9222" width="15" customWidth="1"/>
    <col min="9223" max="9223" width="12.7109375" customWidth="1"/>
    <col min="9224" max="9224" width="12.42578125" customWidth="1"/>
    <col min="9473" max="9473" width="10.140625" customWidth="1"/>
    <col min="9474" max="9474" width="12.42578125" customWidth="1"/>
    <col min="9475" max="9475" width="12.140625" customWidth="1"/>
    <col min="9476" max="9476" width="13.28515625" customWidth="1"/>
    <col min="9477" max="9477" width="13" customWidth="1"/>
    <col min="9478" max="9478" width="15" customWidth="1"/>
    <col min="9479" max="9479" width="12.7109375" customWidth="1"/>
    <col min="9480" max="9480" width="12.42578125" customWidth="1"/>
    <col min="9729" max="9729" width="10.140625" customWidth="1"/>
    <col min="9730" max="9730" width="12.42578125" customWidth="1"/>
    <col min="9731" max="9731" width="12.140625" customWidth="1"/>
    <col min="9732" max="9732" width="13.28515625" customWidth="1"/>
    <col min="9733" max="9733" width="13" customWidth="1"/>
    <col min="9734" max="9734" width="15" customWidth="1"/>
    <col min="9735" max="9735" width="12.7109375" customWidth="1"/>
    <col min="9736" max="9736" width="12.42578125" customWidth="1"/>
    <col min="9985" max="9985" width="10.140625" customWidth="1"/>
    <col min="9986" max="9986" width="12.42578125" customWidth="1"/>
    <col min="9987" max="9987" width="12.140625" customWidth="1"/>
    <col min="9988" max="9988" width="13.28515625" customWidth="1"/>
    <col min="9989" max="9989" width="13" customWidth="1"/>
    <col min="9990" max="9990" width="15" customWidth="1"/>
    <col min="9991" max="9991" width="12.7109375" customWidth="1"/>
    <col min="9992" max="9992" width="12.42578125" customWidth="1"/>
    <col min="10241" max="10241" width="10.140625" customWidth="1"/>
    <col min="10242" max="10242" width="12.42578125" customWidth="1"/>
    <col min="10243" max="10243" width="12.140625" customWidth="1"/>
    <col min="10244" max="10244" width="13.28515625" customWidth="1"/>
    <col min="10245" max="10245" width="13" customWidth="1"/>
    <col min="10246" max="10246" width="15" customWidth="1"/>
    <col min="10247" max="10247" width="12.7109375" customWidth="1"/>
    <col min="10248" max="10248" width="12.42578125" customWidth="1"/>
    <col min="10497" max="10497" width="10.140625" customWidth="1"/>
    <col min="10498" max="10498" width="12.42578125" customWidth="1"/>
    <col min="10499" max="10499" width="12.140625" customWidth="1"/>
    <col min="10500" max="10500" width="13.28515625" customWidth="1"/>
    <col min="10501" max="10501" width="13" customWidth="1"/>
    <col min="10502" max="10502" width="15" customWidth="1"/>
    <col min="10503" max="10503" width="12.7109375" customWidth="1"/>
    <col min="10504" max="10504" width="12.42578125" customWidth="1"/>
    <col min="10753" max="10753" width="10.140625" customWidth="1"/>
    <col min="10754" max="10754" width="12.42578125" customWidth="1"/>
    <col min="10755" max="10755" width="12.140625" customWidth="1"/>
    <col min="10756" max="10756" width="13.28515625" customWidth="1"/>
    <col min="10757" max="10757" width="13" customWidth="1"/>
    <col min="10758" max="10758" width="15" customWidth="1"/>
    <col min="10759" max="10759" width="12.7109375" customWidth="1"/>
    <col min="10760" max="10760" width="12.42578125" customWidth="1"/>
    <col min="11009" max="11009" width="10.140625" customWidth="1"/>
    <col min="11010" max="11010" width="12.42578125" customWidth="1"/>
    <col min="11011" max="11011" width="12.140625" customWidth="1"/>
    <col min="11012" max="11012" width="13.28515625" customWidth="1"/>
    <col min="11013" max="11013" width="13" customWidth="1"/>
    <col min="11014" max="11014" width="15" customWidth="1"/>
    <col min="11015" max="11015" width="12.7109375" customWidth="1"/>
    <col min="11016" max="11016" width="12.42578125" customWidth="1"/>
    <col min="11265" max="11265" width="10.140625" customWidth="1"/>
    <col min="11266" max="11266" width="12.42578125" customWidth="1"/>
    <col min="11267" max="11267" width="12.140625" customWidth="1"/>
    <col min="11268" max="11268" width="13.28515625" customWidth="1"/>
    <col min="11269" max="11269" width="13" customWidth="1"/>
    <col min="11270" max="11270" width="15" customWidth="1"/>
    <col min="11271" max="11271" width="12.7109375" customWidth="1"/>
    <col min="11272" max="11272" width="12.42578125" customWidth="1"/>
    <col min="11521" max="11521" width="10.140625" customWidth="1"/>
    <col min="11522" max="11522" width="12.42578125" customWidth="1"/>
    <col min="11523" max="11523" width="12.140625" customWidth="1"/>
    <col min="11524" max="11524" width="13.28515625" customWidth="1"/>
    <col min="11525" max="11525" width="13" customWidth="1"/>
    <col min="11526" max="11526" width="15" customWidth="1"/>
    <col min="11527" max="11527" width="12.7109375" customWidth="1"/>
    <col min="11528" max="11528" width="12.42578125" customWidth="1"/>
    <col min="11777" max="11777" width="10.140625" customWidth="1"/>
    <col min="11778" max="11778" width="12.42578125" customWidth="1"/>
    <col min="11779" max="11779" width="12.140625" customWidth="1"/>
    <col min="11780" max="11780" width="13.28515625" customWidth="1"/>
    <col min="11781" max="11781" width="13" customWidth="1"/>
    <col min="11782" max="11782" width="15" customWidth="1"/>
    <col min="11783" max="11783" width="12.7109375" customWidth="1"/>
    <col min="11784" max="11784" width="12.42578125" customWidth="1"/>
    <col min="12033" max="12033" width="10.140625" customWidth="1"/>
    <col min="12034" max="12034" width="12.42578125" customWidth="1"/>
    <col min="12035" max="12035" width="12.140625" customWidth="1"/>
    <col min="12036" max="12036" width="13.28515625" customWidth="1"/>
    <col min="12037" max="12037" width="13" customWidth="1"/>
    <col min="12038" max="12038" width="15" customWidth="1"/>
    <col min="12039" max="12039" width="12.7109375" customWidth="1"/>
    <col min="12040" max="12040" width="12.42578125" customWidth="1"/>
    <col min="12289" max="12289" width="10.140625" customWidth="1"/>
    <col min="12290" max="12290" width="12.42578125" customWidth="1"/>
    <col min="12291" max="12291" width="12.140625" customWidth="1"/>
    <col min="12292" max="12292" width="13.28515625" customWidth="1"/>
    <col min="12293" max="12293" width="13" customWidth="1"/>
    <col min="12294" max="12294" width="15" customWidth="1"/>
    <col min="12295" max="12295" width="12.7109375" customWidth="1"/>
    <col min="12296" max="12296" width="12.42578125" customWidth="1"/>
    <col min="12545" max="12545" width="10.140625" customWidth="1"/>
    <col min="12546" max="12546" width="12.42578125" customWidth="1"/>
    <col min="12547" max="12547" width="12.140625" customWidth="1"/>
    <col min="12548" max="12548" width="13.28515625" customWidth="1"/>
    <col min="12549" max="12549" width="13" customWidth="1"/>
    <col min="12550" max="12550" width="15" customWidth="1"/>
    <col min="12551" max="12551" width="12.7109375" customWidth="1"/>
    <col min="12552" max="12552" width="12.42578125" customWidth="1"/>
    <col min="12801" max="12801" width="10.140625" customWidth="1"/>
    <col min="12802" max="12802" width="12.42578125" customWidth="1"/>
    <col min="12803" max="12803" width="12.140625" customWidth="1"/>
    <col min="12804" max="12804" width="13.28515625" customWidth="1"/>
    <col min="12805" max="12805" width="13" customWidth="1"/>
    <col min="12806" max="12806" width="15" customWidth="1"/>
    <col min="12807" max="12807" width="12.7109375" customWidth="1"/>
    <col min="12808" max="12808" width="12.42578125" customWidth="1"/>
    <col min="13057" max="13057" width="10.140625" customWidth="1"/>
    <col min="13058" max="13058" width="12.42578125" customWidth="1"/>
    <col min="13059" max="13059" width="12.140625" customWidth="1"/>
    <col min="13060" max="13060" width="13.28515625" customWidth="1"/>
    <col min="13061" max="13061" width="13" customWidth="1"/>
    <col min="13062" max="13062" width="15" customWidth="1"/>
    <col min="13063" max="13063" width="12.7109375" customWidth="1"/>
    <col min="13064" max="13064" width="12.42578125" customWidth="1"/>
    <col min="13313" max="13313" width="10.140625" customWidth="1"/>
    <col min="13314" max="13314" width="12.42578125" customWidth="1"/>
    <col min="13315" max="13315" width="12.140625" customWidth="1"/>
    <col min="13316" max="13316" width="13.28515625" customWidth="1"/>
    <col min="13317" max="13317" width="13" customWidth="1"/>
    <col min="13318" max="13318" width="15" customWidth="1"/>
    <col min="13319" max="13319" width="12.7109375" customWidth="1"/>
    <col min="13320" max="13320" width="12.42578125" customWidth="1"/>
    <col min="13569" max="13569" width="10.140625" customWidth="1"/>
    <col min="13570" max="13570" width="12.42578125" customWidth="1"/>
    <col min="13571" max="13571" width="12.140625" customWidth="1"/>
    <col min="13572" max="13572" width="13.28515625" customWidth="1"/>
    <col min="13573" max="13573" width="13" customWidth="1"/>
    <col min="13574" max="13574" width="15" customWidth="1"/>
    <col min="13575" max="13575" width="12.7109375" customWidth="1"/>
    <col min="13576" max="13576" width="12.42578125" customWidth="1"/>
    <col min="13825" max="13825" width="10.140625" customWidth="1"/>
    <col min="13826" max="13826" width="12.42578125" customWidth="1"/>
    <col min="13827" max="13827" width="12.140625" customWidth="1"/>
    <col min="13828" max="13828" width="13.28515625" customWidth="1"/>
    <col min="13829" max="13829" width="13" customWidth="1"/>
    <col min="13830" max="13830" width="15" customWidth="1"/>
    <col min="13831" max="13831" width="12.7109375" customWidth="1"/>
    <col min="13832" max="13832" width="12.42578125" customWidth="1"/>
    <col min="14081" max="14081" width="10.140625" customWidth="1"/>
    <col min="14082" max="14082" width="12.42578125" customWidth="1"/>
    <col min="14083" max="14083" width="12.140625" customWidth="1"/>
    <col min="14084" max="14084" width="13.28515625" customWidth="1"/>
    <col min="14085" max="14085" width="13" customWidth="1"/>
    <col min="14086" max="14086" width="15" customWidth="1"/>
    <col min="14087" max="14087" width="12.7109375" customWidth="1"/>
    <col min="14088" max="14088" width="12.42578125" customWidth="1"/>
    <col min="14337" max="14337" width="10.140625" customWidth="1"/>
    <col min="14338" max="14338" width="12.42578125" customWidth="1"/>
    <col min="14339" max="14339" width="12.140625" customWidth="1"/>
    <col min="14340" max="14340" width="13.28515625" customWidth="1"/>
    <col min="14341" max="14341" width="13" customWidth="1"/>
    <col min="14342" max="14342" width="15" customWidth="1"/>
    <col min="14343" max="14343" width="12.7109375" customWidth="1"/>
    <col min="14344" max="14344" width="12.42578125" customWidth="1"/>
    <col min="14593" max="14593" width="10.140625" customWidth="1"/>
    <col min="14594" max="14594" width="12.42578125" customWidth="1"/>
    <col min="14595" max="14595" width="12.140625" customWidth="1"/>
    <col min="14596" max="14596" width="13.28515625" customWidth="1"/>
    <col min="14597" max="14597" width="13" customWidth="1"/>
    <col min="14598" max="14598" width="15" customWidth="1"/>
    <col min="14599" max="14599" width="12.7109375" customWidth="1"/>
    <col min="14600" max="14600" width="12.42578125" customWidth="1"/>
    <col min="14849" max="14849" width="10.140625" customWidth="1"/>
    <col min="14850" max="14850" width="12.42578125" customWidth="1"/>
    <col min="14851" max="14851" width="12.140625" customWidth="1"/>
    <col min="14852" max="14852" width="13.28515625" customWidth="1"/>
    <col min="14853" max="14853" width="13" customWidth="1"/>
    <col min="14854" max="14854" width="15" customWidth="1"/>
    <col min="14855" max="14855" width="12.7109375" customWidth="1"/>
    <col min="14856" max="14856" width="12.42578125" customWidth="1"/>
    <col min="15105" max="15105" width="10.140625" customWidth="1"/>
    <col min="15106" max="15106" width="12.42578125" customWidth="1"/>
    <col min="15107" max="15107" width="12.140625" customWidth="1"/>
    <col min="15108" max="15108" width="13.28515625" customWidth="1"/>
    <col min="15109" max="15109" width="13" customWidth="1"/>
    <col min="15110" max="15110" width="15" customWidth="1"/>
    <col min="15111" max="15111" width="12.7109375" customWidth="1"/>
    <col min="15112" max="15112" width="12.42578125" customWidth="1"/>
    <col min="15361" max="15361" width="10.140625" customWidth="1"/>
    <col min="15362" max="15362" width="12.42578125" customWidth="1"/>
    <col min="15363" max="15363" width="12.140625" customWidth="1"/>
    <col min="15364" max="15364" width="13.28515625" customWidth="1"/>
    <col min="15365" max="15365" width="13" customWidth="1"/>
    <col min="15366" max="15366" width="15" customWidth="1"/>
    <col min="15367" max="15367" width="12.7109375" customWidth="1"/>
    <col min="15368" max="15368" width="12.42578125" customWidth="1"/>
    <col min="15617" max="15617" width="10.140625" customWidth="1"/>
    <col min="15618" max="15618" width="12.42578125" customWidth="1"/>
    <col min="15619" max="15619" width="12.140625" customWidth="1"/>
    <col min="15620" max="15620" width="13.28515625" customWidth="1"/>
    <col min="15621" max="15621" width="13" customWidth="1"/>
    <col min="15622" max="15622" width="15" customWidth="1"/>
    <col min="15623" max="15623" width="12.7109375" customWidth="1"/>
    <col min="15624" max="15624" width="12.42578125" customWidth="1"/>
    <col min="15873" max="15873" width="10.140625" customWidth="1"/>
    <col min="15874" max="15874" width="12.42578125" customWidth="1"/>
    <col min="15875" max="15875" width="12.140625" customWidth="1"/>
    <col min="15876" max="15876" width="13.28515625" customWidth="1"/>
    <col min="15877" max="15877" width="13" customWidth="1"/>
    <col min="15878" max="15878" width="15" customWidth="1"/>
    <col min="15879" max="15879" width="12.7109375" customWidth="1"/>
    <col min="15880" max="15880" width="12.42578125" customWidth="1"/>
    <col min="16129" max="16129" width="10.140625" customWidth="1"/>
    <col min="16130" max="16130" width="12.42578125" customWidth="1"/>
    <col min="16131" max="16131" width="12.140625" customWidth="1"/>
    <col min="16132" max="16132" width="13.28515625" customWidth="1"/>
    <col min="16133" max="16133" width="13" customWidth="1"/>
    <col min="16134" max="16134" width="15" customWidth="1"/>
    <col min="16135" max="16135" width="12.7109375" customWidth="1"/>
    <col min="16136" max="16136" width="12.42578125" customWidth="1"/>
  </cols>
  <sheetData>
    <row r="1" spans="1:8" ht="15.75">
      <c r="F1" s="182" t="s">
        <v>55</v>
      </c>
      <c r="G1"/>
    </row>
    <row r="2" spans="1:8">
      <c r="F2" s="162" t="s">
        <v>140</v>
      </c>
      <c r="G2" s="183"/>
      <c r="H2" s="184"/>
    </row>
    <row r="3" spans="1:8">
      <c r="F3" s="162" t="s">
        <v>56</v>
      </c>
      <c r="G3" s="183"/>
      <c r="H3" s="184"/>
    </row>
    <row r="4" spans="1:8" ht="15.75">
      <c r="F4" s="162" t="s">
        <v>69</v>
      </c>
      <c r="G4" s="185"/>
      <c r="H4" s="184"/>
    </row>
    <row r="5" spans="1:8">
      <c r="F5" s="163"/>
      <c r="G5" s="186"/>
    </row>
    <row r="6" spans="1:8">
      <c r="F6" s="163" t="s">
        <v>141</v>
      </c>
    </row>
    <row r="7" spans="1:8">
      <c r="F7" s="163" t="s">
        <v>226</v>
      </c>
    </row>
    <row r="8" spans="1:8">
      <c r="E8" s="187" t="s">
        <v>27</v>
      </c>
      <c r="F8" s="163"/>
    </row>
    <row r="10" spans="1:8">
      <c r="A10" s="354" t="s">
        <v>142</v>
      </c>
      <c r="B10" s="354"/>
      <c r="C10" s="354"/>
      <c r="D10" s="354"/>
      <c r="E10" s="354"/>
      <c r="F10" s="354"/>
      <c r="G10" s="354"/>
      <c r="H10" s="354"/>
    </row>
    <row r="11" spans="1:8">
      <c r="A11" s="355" t="s">
        <v>143</v>
      </c>
      <c r="B11" s="356"/>
      <c r="C11" s="356"/>
      <c r="D11" s="356"/>
      <c r="E11" s="356"/>
      <c r="F11" s="356"/>
      <c r="G11" s="356"/>
      <c r="H11" s="356"/>
    </row>
    <row r="12" spans="1:8" ht="33.75" customHeight="1">
      <c r="A12" s="357" t="s">
        <v>223</v>
      </c>
      <c r="B12" s="357"/>
      <c r="C12" s="357"/>
      <c r="D12" s="357"/>
      <c r="E12" s="357"/>
      <c r="F12" s="357"/>
      <c r="G12" s="357"/>
      <c r="H12" s="357"/>
    </row>
    <row r="13" spans="1:8" ht="15.75">
      <c r="A13" s="188"/>
      <c r="B13" s="188"/>
      <c r="C13" s="188"/>
      <c r="D13" s="188"/>
      <c r="E13" s="188"/>
      <c r="F13" s="188"/>
      <c r="G13" s="189" t="s">
        <v>86</v>
      </c>
      <c r="H13" s="189"/>
    </row>
    <row r="14" spans="1:8" ht="41.25" customHeight="1">
      <c r="A14" s="358" t="s">
        <v>241</v>
      </c>
      <c r="B14" s="359"/>
      <c r="C14" s="359"/>
      <c r="D14" s="359"/>
      <c r="E14" s="359"/>
      <c r="F14" s="359"/>
      <c r="G14" s="359"/>
      <c r="H14" s="359"/>
    </row>
    <row r="15" spans="1:8">
      <c r="A15" s="358" t="s">
        <v>87</v>
      </c>
      <c r="B15" s="359"/>
      <c r="C15" s="359"/>
      <c r="D15" s="359"/>
      <c r="E15" s="359"/>
      <c r="F15" s="359"/>
      <c r="G15" s="359"/>
      <c r="H15" s="359"/>
    </row>
    <row r="16" spans="1:8">
      <c r="A16" s="358" t="s">
        <v>88</v>
      </c>
      <c r="B16" s="359"/>
      <c r="C16" s="359"/>
      <c r="D16" s="359"/>
      <c r="E16" s="359"/>
      <c r="F16" s="359"/>
      <c r="G16" s="359"/>
      <c r="H16" s="359"/>
    </row>
    <row r="17" spans="1:8">
      <c r="A17" s="262"/>
      <c r="B17" s="263"/>
      <c r="C17" s="263"/>
      <c r="D17" s="263"/>
      <c r="E17" s="263"/>
      <c r="F17" s="263"/>
      <c r="G17" s="263"/>
      <c r="H17" s="263"/>
    </row>
    <row r="18" spans="1:8">
      <c r="A18" s="364" t="s">
        <v>193</v>
      </c>
      <c r="B18" s="364"/>
      <c r="C18" s="364"/>
      <c r="D18" s="364"/>
      <c r="E18" s="364"/>
      <c r="F18" s="364"/>
      <c r="G18" s="364"/>
      <c r="H18" s="364"/>
    </row>
    <row r="19" spans="1:8">
      <c r="A19" s="360" t="s">
        <v>194</v>
      </c>
      <c r="B19" s="361"/>
      <c r="C19" s="361"/>
      <c r="D19" s="361"/>
      <c r="E19" s="362"/>
      <c r="F19" s="363" t="s">
        <v>146</v>
      </c>
      <c r="G19" s="363"/>
      <c r="H19" s="363"/>
    </row>
    <row r="20" spans="1:8">
      <c r="A20" s="360" t="s">
        <v>186</v>
      </c>
      <c r="B20" s="361"/>
      <c r="C20" s="361"/>
      <c r="D20" s="361"/>
      <c r="E20" s="362"/>
      <c r="F20" s="363">
        <v>596</v>
      </c>
      <c r="G20" s="363"/>
      <c r="H20" s="363"/>
    </row>
    <row r="21" spans="1:8">
      <c r="A21" s="190"/>
      <c r="B21" s="190"/>
      <c r="C21" s="190"/>
      <c r="D21" s="190"/>
      <c r="E21" s="190"/>
      <c r="F21" s="188"/>
      <c r="G21" s="190"/>
      <c r="H21" s="191"/>
    </row>
    <row r="22" spans="1:8" s="237" customFormat="1">
      <c r="A22" s="192" t="s">
        <v>195</v>
      </c>
      <c r="B22" s="192"/>
      <c r="C22" s="192"/>
      <c r="D22" s="192"/>
      <c r="E22" s="192"/>
      <c r="F22" s="192"/>
      <c r="G22" s="192"/>
      <c r="H22" s="192"/>
    </row>
    <row r="23" spans="1:8" ht="18.75" customHeight="1">
      <c r="A23" s="365" t="s">
        <v>198</v>
      </c>
      <c r="B23" s="365"/>
      <c r="C23" s="365"/>
      <c r="D23" s="365"/>
      <c r="E23" s="365"/>
      <c r="F23" s="365"/>
      <c r="G23" s="365"/>
      <c r="H23" s="365"/>
    </row>
    <row r="24" spans="1:8">
      <c r="A24" s="192"/>
      <c r="B24" s="192"/>
      <c r="C24" s="192"/>
      <c r="D24" s="192"/>
      <c r="E24" s="193"/>
      <c r="F24" s="194"/>
      <c r="G24" s="192"/>
      <c r="H24" s="192"/>
    </row>
    <row r="25" spans="1:8">
      <c r="A25" s="364" t="s">
        <v>144</v>
      </c>
      <c r="B25" s="364"/>
      <c r="C25" s="364"/>
      <c r="D25" s="364"/>
      <c r="E25" s="364"/>
      <c r="F25" s="364"/>
      <c r="G25" s="364"/>
      <c r="H25" s="364"/>
    </row>
    <row r="26" spans="1:8" ht="56.25" customHeight="1">
      <c r="A26" s="360" t="s">
        <v>99</v>
      </c>
      <c r="B26" s="361"/>
      <c r="C26" s="361"/>
      <c r="D26" s="361"/>
      <c r="E26" s="362"/>
      <c r="F26" s="363" t="s">
        <v>145</v>
      </c>
      <c r="G26" s="363"/>
      <c r="H26" s="363"/>
    </row>
    <row r="27" spans="1:8" ht="26.25" customHeight="1">
      <c r="A27" s="360" t="s">
        <v>100</v>
      </c>
      <c r="B27" s="361"/>
      <c r="C27" s="361"/>
      <c r="D27" s="361"/>
      <c r="E27" s="362"/>
      <c r="F27" s="363" t="s">
        <v>146</v>
      </c>
      <c r="G27" s="363"/>
      <c r="H27" s="363"/>
    </row>
    <row r="28" spans="1:8" ht="24" customHeight="1">
      <c r="A28" s="360" t="s">
        <v>102</v>
      </c>
      <c r="B28" s="361"/>
      <c r="C28" s="361"/>
      <c r="D28" s="361"/>
      <c r="E28" s="362"/>
      <c r="F28" s="363" t="s">
        <v>147</v>
      </c>
      <c r="G28" s="363"/>
      <c r="H28" s="363"/>
    </row>
    <row r="29" spans="1:8" ht="51" customHeight="1">
      <c r="A29" s="360" t="s">
        <v>104</v>
      </c>
      <c r="B29" s="361"/>
      <c r="C29" s="361"/>
      <c r="D29" s="361"/>
      <c r="E29" s="362"/>
      <c r="F29" s="363" t="s">
        <v>148</v>
      </c>
      <c r="G29" s="363"/>
      <c r="H29" s="363"/>
    </row>
    <row r="30" spans="1:8" ht="18.75" customHeight="1">
      <c r="A30" s="360" t="s">
        <v>106</v>
      </c>
      <c r="B30" s="361"/>
      <c r="C30" s="361"/>
      <c r="D30" s="361"/>
      <c r="E30" s="362"/>
      <c r="F30" s="363" t="s">
        <v>149</v>
      </c>
      <c r="G30" s="363"/>
      <c r="H30" s="363"/>
    </row>
    <row r="31" spans="1:8" ht="28.5" customHeight="1">
      <c r="A31" s="360" t="s">
        <v>108</v>
      </c>
      <c r="B31" s="361"/>
      <c r="C31" s="361"/>
      <c r="D31" s="361"/>
      <c r="E31" s="362"/>
      <c r="F31" s="363">
        <v>596</v>
      </c>
      <c r="G31" s="363"/>
      <c r="H31" s="363"/>
    </row>
    <row r="32" spans="1:8">
      <c r="A32" s="360" t="s">
        <v>110</v>
      </c>
      <c r="B32" s="361"/>
      <c r="C32" s="361"/>
      <c r="D32" s="361"/>
      <c r="E32" s="362"/>
      <c r="F32" s="363" t="s">
        <v>146</v>
      </c>
      <c r="G32" s="363"/>
      <c r="H32" s="363"/>
    </row>
    <row r="33" spans="1:8">
      <c r="A33" s="191"/>
      <c r="B33" s="191"/>
      <c r="C33" s="191"/>
      <c r="D33" s="191"/>
      <c r="E33" s="191"/>
      <c r="F33" s="191"/>
      <c r="G33" s="191"/>
      <c r="H33" s="191"/>
    </row>
    <row r="34" spans="1:8" s="237" customFormat="1">
      <c r="A34" s="192" t="s">
        <v>150</v>
      </c>
      <c r="B34" s="192"/>
      <c r="C34" s="192"/>
      <c r="D34" s="192"/>
      <c r="E34" s="192"/>
      <c r="F34" s="192"/>
      <c r="G34" s="192"/>
      <c r="H34" s="192"/>
    </row>
    <row r="35" spans="1:8" ht="35.25" customHeight="1">
      <c r="A35" s="365" t="s">
        <v>247</v>
      </c>
      <c r="B35" s="365"/>
      <c r="C35" s="365"/>
      <c r="D35" s="365"/>
      <c r="E35" s="365"/>
      <c r="F35" s="365"/>
      <c r="G35" s="365"/>
      <c r="H35" s="365"/>
    </row>
    <row r="36" spans="1:8" ht="27" customHeight="1">
      <c r="A36" s="365"/>
      <c r="B36" s="365"/>
      <c r="C36" s="365"/>
      <c r="D36" s="365"/>
      <c r="E36" s="365"/>
      <c r="F36" s="365"/>
      <c r="G36" s="365"/>
      <c r="H36" s="365"/>
    </row>
    <row r="37" spans="1:8">
      <c r="A37" s="235"/>
      <c r="B37" s="209"/>
      <c r="C37" s="190"/>
      <c r="D37" s="190"/>
      <c r="E37" s="190"/>
      <c r="F37" s="235"/>
      <c r="G37" s="236"/>
    </row>
    <row r="38" spans="1:8" s="27" customFormat="1" ht="36" customHeight="1">
      <c r="A38" s="35" t="s">
        <v>221</v>
      </c>
      <c r="D38" s="35"/>
      <c r="G38" s="35" t="s">
        <v>220</v>
      </c>
    </row>
    <row r="39" spans="1:8" s="27" customFormat="1">
      <c r="A39" s="18"/>
      <c r="D39" s="18"/>
      <c r="G39" s="18"/>
    </row>
    <row r="40" spans="1:8">
      <c r="A40" s="235"/>
      <c r="B40" s="209"/>
      <c r="C40" s="190"/>
      <c r="D40" s="190"/>
      <c r="E40" s="190"/>
      <c r="F40" s="235"/>
      <c r="G40" s="236"/>
    </row>
  </sheetData>
  <mergeCells count="29">
    <mergeCell ref="A35:H35"/>
    <mergeCell ref="A36:H36"/>
    <mergeCell ref="A18:H18"/>
    <mergeCell ref="A19:E19"/>
    <mergeCell ref="F19:H19"/>
    <mergeCell ref="A20:E20"/>
    <mergeCell ref="F20:H20"/>
    <mergeCell ref="A23:H23"/>
    <mergeCell ref="A30:E30"/>
    <mergeCell ref="F30:H30"/>
    <mergeCell ref="A31:E31"/>
    <mergeCell ref="F31:H31"/>
    <mergeCell ref="A32:E32"/>
    <mergeCell ref="F32:H32"/>
    <mergeCell ref="A27:E27"/>
    <mergeCell ref="F27:H27"/>
    <mergeCell ref="A29:E29"/>
    <mergeCell ref="F29:H29"/>
    <mergeCell ref="A15:H15"/>
    <mergeCell ref="A16:H16"/>
    <mergeCell ref="A25:H25"/>
    <mergeCell ref="A26:E26"/>
    <mergeCell ref="F26:H26"/>
    <mergeCell ref="A10:H10"/>
    <mergeCell ref="A11:H11"/>
    <mergeCell ref="A12:H12"/>
    <mergeCell ref="A14:H14"/>
    <mergeCell ref="A28:E28"/>
    <mergeCell ref="F28:H28"/>
  </mergeCells>
  <pageMargins left="0.51181102362204722" right="0.31496062992125984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8"/>
  <sheetViews>
    <sheetView view="pageBreakPreview" zoomScaleNormal="100" zoomScaleSheetLayoutView="100" workbookViewId="0">
      <selection activeCell="C20" sqref="C20:E20"/>
    </sheetView>
  </sheetViews>
  <sheetFormatPr defaultRowHeight="15"/>
  <cols>
    <col min="1" max="1" width="10.140625" style="181" customWidth="1"/>
    <col min="2" max="2" width="12.42578125" style="181" customWidth="1"/>
    <col min="3" max="3" width="12.140625" style="181" customWidth="1"/>
    <col min="4" max="4" width="13.28515625" style="181" customWidth="1"/>
    <col min="5" max="5" width="13" style="181" customWidth="1"/>
    <col min="6" max="6" width="19" style="181" customWidth="1"/>
    <col min="7" max="7" width="12.7109375" style="181" customWidth="1"/>
    <col min="8" max="8" width="12.42578125" style="181" customWidth="1"/>
    <col min="257" max="257" width="10.140625" customWidth="1"/>
    <col min="258" max="258" width="12.42578125" customWidth="1"/>
    <col min="259" max="259" width="12.140625" customWidth="1"/>
    <col min="260" max="260" width="13.28515625" customWidth="1"/>
    <col min="261" max="261" width="13" customWidth="1"/>
    <col min="262" max="262" width="15" customWidth="1"/>
    <col min="263" max="263" width="12.7109375" customWidth="1"/>
    <col min="264" max="264" width="12.42578125" customWidth="1"/>
    <col min="513" max="513" width="10.140625" customWidth="1"/>
    <col min="514" max="514" width="12.42578125" customWidth="1"/>
    <col min="515" max="515" width="12.140625" customWidth="1"/>
    <col min="516" max="516" width="13.28515625" customWidth="1"/>
    <col min="517" max="517" width="13" customWidth="1"/>
    <col min="518" max="518" width="15" customWidth="1"/>
    <col min="519" max="519" width="12.7109375" customWidth="1"/>
    <col min="520" max="520" width="12.42578125" customWidth="1"/>
    <col min="769" max="769" width="10.140625" customWidth="1"/>
    <col min="770" max="770" width="12.42578125" customWidth="1"/>
    <col min="771" max="771" width="12.140625" customWidth="1"/>
    <col min="772" max="772" width="13.28515625" customWidth="1"/>
    <col min="773" max="773" width="13" customWidth="1"/>
    <col min="774" max="774" width="15" customWidth="1"/>
    <col min="775" max="775" width="12.7109375" customWidth="1"/>
    <col min="776" max="776" width="12.42578125" customWidth="1"/>
    <col min="1025" max="1025" width="10.140625" customWidth="1"/>
    <col min="1026" max="1026" width="12.42578125" customWidth="1"/>
    <col min="1027" max="1027" width="12.140625" customWidth="1"/>
    <col min="1028" max="1028" width="13.28515625" customWidth="1"/>
    <col min="1029" max="1029" width="13" customWidth="1"/>
    <col min="1030" max="1030" width="15" customWidth="1"/>
    <col min="1031" max="1031" width="12.7109375" customWidth="1"/>
    <col min="1032" max="1032" width="12.42578125" customWidth="1"/>
    <col min="1281" max="1281" width="10.140625" customWidth="1"/>
    <col min="1282" max="1282" width="12.42578125" customWidth="1"/>
    <col min="1283" max="1283" width="12.140625" customWidth="1"/>
    <col min="1284" max="1284" width="13.28515625" customWidth="1"/>
    <col min="1285" max="1285" width="13" customWidth="1"/>
    <col min="1286" max="1286" width="15" customWidth="1"/>
    <col min="1287" max="1287" width="12.7109375" customWidth="1"/>
    <col min="1288" max="1288" width="12.42578125" customWidth="1"/>
    <col min="1537" max="1537" width="10.140625" customWidth="1"/>
    <col min="1538" max="1538" width="12.42578125" customWidth="1"/>
    <col min="1539" max="1539" width="12.140625" customWidth="1"/>
    <col min="1540" max="1540" width="13.28515625" customWidth="1"/>
    <col min="1541" max="1541" width="13" customWidth="1"/>
    <col min="1542" max="1542" width="15" customWidth="1"/>
    <col min="1543" max="1543" width="12.7109375" customWidth="1"/>
    <col min="1544" max="1544" width="12.42578125" customWidth="1"/>
    <col min="1793" max="1793" width="10.140625" customWidth="1"/>
    <col min="1794" max="1794" width="12.42578125" customWidth="1"/>
    <col min="1795" max="1795" width="12.140625" customWidth="1"/>
    <col min="1796" max="1796" width="13.28515625" customWidth="1"/>
    <col min="1797" max="1797" width="13" customWidth="1"/>
    <col min="1798" max="1798" width="15" customWidth="1"/>
    <col min="1799" max="1799" width="12.7109375" customWidth="1"/>
    <col min="1800" max="1800" width="12.42578125" customWidth="1"/>
    <col min="2049" max="2049" width="10.140625" customWidth="1"/>
    <col min="2050" max="2050" width="12.42578125" customWidth="1"/>
    <col min="2051" max="2051" width="12.140625" customWidth="1"/>
    <col min="2052" max="2052" width="13.28515625" customWidth="1"/>
    <col min="2053" max="2053" width="13" customWidth="1"/>
    <col min="2054" max="2054" width="15" customWidth="1"/>
    <col min="2055" max="2055" width="12.7109375" customWidth="1"/>
    <col min="2056" max="2056" width="12.42578125" customWidth="1"/>
    <col min="2305" max="2305" width="10.140625" customWidth="1"/>
    <col min="2306" max="2306" width="12.42578125" customWidth="1"/>
    <col min="2307" max="2307" width="12.140625" customWidth="1"/>
    <col min="2308" max="2308" width="13.28515625" customWidth="1"/>
    <col min="2309" max="2309" width="13" customWidth="1"/>
    <col min="2310" max="2310" width="15" customWidth="1"/>
    <col min="2311" max="2311" width="12.7109375" customWidth="1"/>
    <col min="2312" max="2312" width="12.42578125" customWidth="1"/>
    <col min="2561" max="2561" width="10.140625" customWidth="1"/>
    <col min="2562" max="2562" width="12.42578125" customWidth="1"/>
    <col min="2563" max="2563" width="12.140625" customWidth="1"/>
    <col min="2564" max="2564" width="13.28515625" customWidth="1"/>
    <col min="2565" max="2565" width="13" customWidth="1"/>
    <col min="2566" max="2566" width="15" customWidth="1"/>
    <col min="2567" max="2567" width="12.7109375" customWidth="1"/>
    <col min="2568" max="2568" width="12.42578125" customWidth="1"/>
    <col min="2817" max="2817" width="10.140625" customWidth="1"/>
    <col min="2818" max="2818" width="12.42578125" customWidth="1"/>
    <col min="2819" max="2819" width="12.140625" customWidth="1"/>
    <col min="2820" max="2820" width="13.28515625" customWidth="1"/>
    <col min="2821" max="2821" width="13" customWidth="1"/>
    <col min="2822" max="2822" width="15" customWidth="1"/>
    <col min="2823" max="2823" width="12.7109375" customWidth="1"/>
    <col min="2824" max="2824" width="12.42578125" customWidth="1"/>
    <col min="3073" max="3073" width="10.140625" customWidth="1"/>
    <col min="3074" max="3074" width="12.42578125" customWidth="1"/>
    <col min="3075" max="3075" width="12.140625" customWidth="1"/>
    <col min="3076" max="3076" width="13.28515625" customWidth="1"/>
    <col min="3077" max="3077" width="13" customWidth="1"/>
    <col min="3078" max="3078" width="15" customWidth="1"/>
    <col min="3079" max="3079" width="12.7109375" customWidth="1"/>
    <col min="3080" max="3080" width="12.42578125" customWidth="1"/>
    <col min="3329" max="3329" width="10.140625" customWidth="1"/>
    <col min="3330" max="3330" width="12.42578125" customWidth="1"/>
    <col min="3331" max="3331" width="12.140625" customWidth="1"/>
    <col min="3332" max="3332" width="13.28515625" customWidth="1"/>
    <col min="3333" max="3333" width="13" customWidth="1"/>
    <col min="3334" max="3334" width="15" customWidth="1"/>
    <col min="3335" max="3335" width="12.7109375" customWidth="1"/>
    <col min="3336" max="3336" width="12.42578125" customWidth="1"/>
    <col min="3585" max="3585" width="10.140625" customWidth="1"/>
    <col min="3586" max="3586" width="12.42578125" customWidth="1"/>
    <col min="3587" max="3587" width="12.140625" customWidth="1"/>
    <col min="3588" max="3588" width="13.28515625" customWidth="1"/>
    <col min="3589" max="3589" width="13" customWidth="1"/>
    <col min="3590" max="3590" width="15" customWidth="1"/>
    <col min="3591" max="3591" width="12.7109375" customWidth="1"/>
    <col min="3592" max="3592" width="12.42578125" customWidth="1"/>
    <col min="3841" max="3841" width="10.140625" customWidth="1"/>
    <col min="3842" max="3842" width="12.42578125" customWidth="1"/>
    <col min="3843" max="3843" width="12.140625" customWidth="1"/>
    <col min="3844" max="3844" width="13.28515625" customWidth="1"/>
    <col min="3845" max="3845" width="13" customWidth="1"/>
    <col min="3846" max="3846" width="15" customWidth="1"/>
    <col min="3847" max="3847" width="12.7109375" customWidth="1"/>
    <col min="3848" max="3848" width="12.42578125" customWidth="1"/>
    <col min="4097" max="4097" width="10.140625" customWidth="1"/>
    <col min="4098" max="4098" width="12.42578125" customWidth="1"/>
    <col min="4099" max="4099" width="12.140625" customWidth="1"/>
    <col min="4100" max="4100" width="13.28515625" customWidth="1"/>
    <col min="4101" max="4101" width="13" customWidth="1"/>
    <col min="4102" max="4102" width="15" customWidth="1"/>
    <col min="4103" max="4103" width="12.7109375" customWidth="1"/>
    <col min="4104" max="4104" width="12.42578125" customWidth="1"/>
    <col min="4353" max="4353" width="10.140625" customWidth="1"/>
    <col min="4354" max="4354" width="12.42578125" customWidth="1"/>
    <col min="4355" max="4355" width="12.140625" customWidth="1"/>
    <col min="4356" max="4356" width="13.28515625" customWidth="1"/>
    <col min="4357" max="4357" width="13" customWidth="1"/>
    <col min="4358" max="4358" width="15" customWidth="1"/>
    <col min="4359" max="4359" width="12.7109375" customWidth="1"/>
    <col min="4360" max="4360" width="12.42578125" customWidth="1"/>
    <col min="4609" max="4609" width="10.140625" customWidth="1"/>
    <col min="4610" max="4610" width="12.42578125" customWidth="1"/>
    <col min="4611" max="4611" width="12.140625" customWidth="1"/>
    <col min="4612" max="4612" width="13.28515625" customWidth="1"/>
    <col min="4613" max="4613" width="13" customWidth="1"/>
    <col min="4614" max="4614" width="15" customWidth="1"/>
    <col min="4615" max="4615" width="12.7109375" customWidth="1"/>
    <col min="4616" max="4616" width="12.42578125" customWidth="1"/>
    <col min="4865" max="4865" width="10.140625" customWidth="1"/>
    <col min="4866" max="4866" width="12.42578125" customWidth="1"/>
    <col min="4867" max="4867" width="12.140625" customWidth="1"/>
    <col min="4868" max="4868" width="13.28515625" customWidth="1"/>
    <col min="4869" max="4869" width="13" customWidth="1"/>
    <col min="4870" max="4870" width="15" customWidth="1"/>
    <col min="4871" max="4871" width="12.7109375" customWidth="1"/>
    <col min="4872" max="4872" width="12.42578125" customWidth="1"/>
    <col min="5121" max="5121" width="10.140625" customWidth="1"/>
    <col min="5122" max="5122" width="12.42578125" customWidth="1"/>
    <col min="5123" max="5123" width="12.140625" customWidth="1"/>
    <col min="5124" max="5124" width="13.28515625" customWidth="1"/>
    <col min="5125" max="5125" width="13" customWidth="1"/>
    <col min="5126" max="5126" width="15" customWidth="1"/>
    <col min="5127" max="5127" width="12.7109375" customWidth="1"/>
    <col min="5128" max="5128" width="12.42578125" customWidth="1"/>
    <col min="5377" max="5377" width="10.140625" customWidth="1"/>
    <col min="5378" max="5378" width="12.42578125" customWidth="1"/>
    <col min="5379" max="5379" width="12.140625" customWidth="1"/>
    <col min="5380" max="5380" width="13.28515625" customWidth="1"/>
    <col min="5381" max="5381" width="13" customWidth="1"/>
    <col min="5382" max="5382" width="15" customWidth="1"/>
    <col min="5383" max="5383" width="12.7109375" customWidth="1"/>
    <col min="5384" max="5384" width="12.42578125" customWidth="1"/>
    <col min="5633" max="5633" width="10.140625" customWidth="1"/>
    <col min="5634" max="5634" width="12.42578125" customWidth="1"/>
    <col min="5635" max="5635" width="12.140625" customWidth="1"/>
    <col min="5636" max="5636" width="13.28515625" customWidth="1"/>
    <col min="5637" max="5637" width="13" customWidth="1"/>
    <col min="5638" max="5638" width="15" customWidth="1"/>
    <col min="5639" max="5639" width="12.7109375" customWidth="1"/>
    <col min="5640" max="5640" width="12.42578125" customWidth="1"/>
    <col min="5889" max="5889" width="10.140625" customWidth="1"/>
    <col min="5890" max="5890" width="12.42578125" customWidth="1"/>
    <col min="5891" max="5891" width="12.140625" customWidth="1"/>
    <col min="5892" max="5892" width="13.28515625" customWidth="1"/>
    <col min="5893" max="5893" width="13" customWidth="1"/>
    <col min="5894" max="5894" width="15" customWidth="1"/>
    <col min="5895" max="5895" width="12.7109375" customWidth="1"/>
    <col min="5896" max="5896" width="12.42578125" customWidth="1"/>
    <col min="6145" max="6145" width="10.140625" customWidth="1"/>
    <col min="6146" max="6146" width="12.42578125" customWidth="1"/>
    <col min="6147" max="6147" width="12.140625" customWidth="1"/>
    <col min="6148" max="6148" width="13.28515625" customWidth="1"/>
    <col min="6149" max="6149" width="13" customWidth="1"/>
    <col min="6150" max="6150" width="15" customWidth="1"/>
    <col min="6151" max="6151" width="12.7109375" customWidth="1"/>
    <col min="6152" max="6152" width="12.42578125" customWidth="1"/>
    <col min="6401" max="6401" width="10.140625" customWidth="1"/>
    <col min="6402" max="6402" width="12.42578125" customWidth="1"/>
    <col min="6403" max="6403" width="12.140625" customWidth="1"/>
    <col min="6404" max="6404" width="13.28515625" customWidth="1"/>
    <col min="6405" max="6405" width="13" customWidth="1"/>
    <col min="6406" max="6406" width="15" customWidth="1"/>
    <col min="6407" max="6407" width="12.7109375" customWidth="1"/>
    <col min="6408" max="6408" width="12.42578125" customWidth="1"/>
    <col min="6657" max="6657" width="10.140625" customWidth="1"/>
    <col min="6658" max="6658" width="12.42578125" customWidth="1"/>
    <col min="6659" max="6659" width="12.140625" customWidth="1"/>
    <col min="6660" max="6660" width="13.28515625" customWidth="1"/>
    <col min="6661" max="6661" width="13" customWidth="1"/>
    <col min="6662" max="6662" width="15" customWidth="1"/>
    <col min="6663" max="6663" width="12.7109375" customWidth="1"/>
    <col min="6664" max="6664" width="12.42578125" customWidth="1"/>
    <col min="6913" max="6913" width="10.140625" customWidth="1"/>
    <col min="6914" max="6914" width="12.42578125" customWidth="1"/>
    <col min="6915" max="6915" width="12.140625" customWidth="1"/>
    <col min="6916" max="6916" width="13.28515625" customWidth="1"/>
    <col min="6917" max="6917" width="13" customWidth="1"/>
    <col min="6918" max="6918" width="15" customWidth="1"/>
    <col min="6919" max="6919" width="12.7109375" customWidth="1"/>
    <col min="6920" max="6920" width="12.42578125" customWidth="1"/>
    <col min="7169" max="7169" width="10.140625" customWidth="1"/>
    <col min="7170" max="7170" width="12.42578125" customWidth="1"/>
    <col min="7171" max="7171" width="12.140625" customWidth="1"/>
    <col min="7172" max="7172" width="13.28515625" customWidth="1"/>
    <col min="7173" max="7173" width="13" customWidth="1"/>
    <col min="7174" max="7174" width="15" customWidth="1"/>
    <col min="7175" max="7175" width="12.7109375" customWidth="1"/>
    <col min="7176" max="7176" width="12.42578125" customWidth="1"/>
    <col min="7425" max="7425" width="10.140625" customWidth="1"/>
    <col min="7426" max="7426" width="12.42578125" customWidth="1"/>
    <col min="7427" max="7427" width="12.140625" customWidth="1"/>
    <col min="7428" max="7428" width="13.28515625" customWidth="1"/>
    <col min="7429" max="7429" width="13" customWidth="1"/>
    <col min="7430" max="7430" width="15" customWidth="1"/>
    <col min="7431" max="7431" width="12.7109375" customWidth="1"/>
    <col min="7432" max="7432" width="12.42578125" customWidth="1"/>
    <col min="7681" max="7681" width="10.140625" customWidth="1"/>
    <col min="7682" max="7682" width="12.42578125" customWidth="1"/>
    <col min="7683" max="7683" width="12.140625" customWidth="1"/>
    <col min="7684" max="7684" width="13.28515625" customWidth="1"/>
    <col min="7685" max="7685" width="13" customWidth="1"/>
    <col min="7686" max="7686" width="15" customWidth="1"/>
    <col min="7687" max="7687" width="12.7109375" customWidth="1"/>
    <col min="7688" max="7688" width="12.42578125" customWidth="1"/>
    <col min="7937" max="7937" width="10.140625" customWidth="1"/>
    <col min="7938" max="7938" width="12.42578125" customWidth="1"/>
    <col min="7939" max="7939" width="12.140625" customWidth="1"/>
    <col min="7940" max="7940" width="13.28515625" customWidth="1"/>
    <col min="7941" max="7941" width="13" customWidth="1"/>
    <col min="7942" max="7942" width="15" customWidth="1"/>
    <col min="7943" max="7943" width="12.7109375" customWidth="1"/>
    <col min="7944" max="7944" width="12.42578125" customWidth="1"/>
    <col min="8193" max="8193" width="10.140625" customWidth="1"/>
    <col min="8194" max="8194" width="12.42578125" customWidth="1"/>
    <col min="8195" max="8195" width="12.140625" customWidth="1"/>
    <col min="8196" max="8196" width="13.28515625" customWidth="1"/>
    <col min="8197" max="8197" width="13" customWidth="1"/>
    <col min="8198" max="8198" width="15" customWidth="1"/>
    <col min="8199" max="8199" width="12.7109375" customWidth="1"/>
    <col min="8200" max="8200" width="12.42578125" customWidth="1"/>
    <col min="8449" max="8449" width="10.140625" customWidth="1"/>
    <col min="8450" max="8450" width="12.42578125" customWidth="1"/>
    <col min="8451" max="8451" width="12.140625" customWidth="1"/>
    <col min="8452" max="8452" width="13.28515625" customWidth="1"/>
    <col min="8453" max="8453" width="13" customWidth="1"/>
    <col min="8454" max="8454" width="15" customWidth="1"/>
    <col min="8455" max="8455" width="12.7109375" customWidth="1"/>
    <col min="8456" max="8456" width="12.42578125" customWidth="1"/>
    <col min="8705" max="8705" width="10.140625" customWidth="1"/>
    <col min="8706" max="8706" width="12.42578125" customWidth="1"/>
    <col min="8707" max="8707" width="12.140625" customWidth="1"/>
    <col min="8708" max="8708" width="13.28515625" customWidth="1"/>
    <col min="8709" max="8709" width="13" customWidth="1"/>
    <col min="8710" max="8710" width="15" customWidth="1"/>
    <col min="8711" max="8711" width="12.7109375" customWidth="1"/>
    <col min="8712" max="8712" width="12.42578125" customWidth="1"/>
    <col min="8961" max="8961" width="10.140625" customWidth="1"/>
    <col min="8962" max="8962" width="12.42578125" customWidth="1"/>
    <col min="8963" max="8963" width="12.140625" customWidth="1"/>
    <col min="8964" max="8964" width="13.28515625" customWidth="1"/>
    <col min="8965" max="8965" width="13" customWidth="1"/>
    <col min="8966" max="8966" width="15" customWidth="1"/>
    <col min="8967" max="8967" width="12.7109375" customWidth="1"/>
    <col min="8968" max="8968" width="12.42578125" customWidth="1"/>
    <col min="9217" max="9217" width="10.140625" customWidth="1"/>
    <col min="9218" max="9218" width="12.42578125" customWidth="1"/>
    <col min="9219" max="9219" width="12.140625" customWidth="1"/>
    <col min="9220" max="9220" width="13.28515625" customWidth="1"/>
    <col min="9221" max="9221" width="13" customWidth="1"/>
    <col min="9222" max="9222" width="15" customWidth="1"/>
    <col min="9223" max="9223" width="12.7109375" customWidth="1"/>
    <col min="9224" max="9224" width="12.42578125" customWidth="1"/>
    <col min="9473" max="9473" width="10.140625" customWidth="1"/>
    <col min="9474" max="9474" width="12.42578125" customWidth="1"/>
    <col min="9475" max="9475" width="12.140625" customWidth="1"/>
    <col min="9476" max="9476" width="13.28515625" customWidth="1"/>
    <col min="9477" max="9477" width="13" customWidth="1"/>
    <col min="9478" max="9478" width="15" customWidth="1"/>
    <col min="9479" max="9479" width="12.7109375" customWidth="1"/>
    <col min="9480" max="9480" width="12.42578125" customWidth="1"/>
    <col min="9729" max="9729" width="10.140625" customWidth="1"/>
    <col min="9730" max="9730" width="12.42578125" customWidth="1"/>
    <col min="9731" max="9731" width="12.140625" customWidth="1"/>
    <col min="9732" max="9732" width="13.28515625" customWidth="1"/>
    <col min="9733" max="9733" width="13" customWidth="1"/>
    <col min="9734" max="9734" width="15" customWidth="1"/>
    <col min="9735" max="9735" width="12.7109375" customWidth="1"/>
    <col min="9736" max="9736" width="12.42578125" customWidth="1"/>
    <col min="9985" max="9985" width="10.140625" customWidth="1"/>
    <col min="9986" max="9986" width="12.42578125" customWidth="1"/>
    <col min="9987" max="9987" width="12.140625" customWidth="1"/>
    <col min="9988" max="9988" width="13.28515625" customWidth="1"/>
    <col min="9989" max="9989" width="13" customWidth="1"/>
    <col min="9990" max="9990" width="15" customWidth="1"/>
    <col min="9991" max="9991" width="12.7109375" customWidth="1"/>
    <col min="9992" max="9992" width="12.42578125" customWidth="1"/>
    <col min="10241" max="10241" width="10.140625" customWidth="1"/>
    <col min="10242" max="10242" width="12.42578125" customWidth="1"/>
    <col min="10243" max="10243" width="12.140625" customWidth="1"/>
    <col min="10244" max="10244" width="13.28515625" customWidth="1"/>
    <col min="10245" max="10245" width="13" customWidth="1"/>
    <col min="10246" max="10246" width="15" customWidth="1"/>
    <col min="10247" max="10247" width="12.7109375" customWidth="1"/>
    <col min="10248" max="10248" width="12.42578125" customWidth="1"/>
    <col min="10497" max="10497" width="10.140625" customWidth="1"/>
    <col min="10498" max="10498" width="12.42578125" customWidth="1"/>
    <col min="10499" max="10499" width="12.140625" customWidth="1"/>
    <col min="10500" max="10500" width="13.28515625" customWidth="1"/>
    <col min="10501" max="10501" width="13" customWidth="1"/>
    <col min="10502" max="10502" width="15" customWidth="1"/>
    <col min="10503" max="10503" width="12.7109375" customWidth="1"/>
    <col min="10504" max="10504" width="12.42578125" customWidth="1"/>
    <col min="10753" max="10753" width="10.140625" customWidth="1"/>
    <col min="10754" max="10754" width="12.42578125" customWidth="1"/>
    <col min="10755" max="10755" width="12.140625" customWidth="1"/>
    <col min="10756" max="10756" width="13.28515625" customWidth="1"/>
    <col min="10757" max="10757" width="13" customWidth="1"/>
    <col min="10758" max="10758" width="15" customWidth="1"/>
    <col min="10759" max="10759" width="12.7109375" customWidth="1"/>
    <col min="10760" max="10760" width="12.42578125" customWidth="1"/>
    <col min="11009" max="11009" width="10.140625" customWidth="1"/>
    <col min="11010" max="11010" width="12.42578125" customWidth="1"/>
    <col min="11011" max="11011" width="12.140625" customWidth="1"/>
    <col min="11012" max="11012" width="13.28515625" customWidth="1"/>
    <col min="11013" max="11013" width="13" customWidth="1"/>
    <col min="11014" max="11014" width="15" customWidth="1"/>
    <col min="11015" max="11015" width="12.7109375" customWidth="1"/>
    <col min="11016" max="11016" width="12.42578125" customWidth="1"/>
    <col min="11265" max="11265" width="10.140625" customWidth="1"/>
    <col min="11266" max="11266" width="12.42578125" customWidth="1"/>
    <col min="11267" max="11267" width="12.140625" customWidth="1"/>
    <col min="11268" max="11268" width="13.28515625" customWidth="1"/>
    <col min="11269" max="11269" width="13" customWidth="1"/>
    <col min="11270" max="11270" width="15" customWidth="1"/>
    <col min="11271" max="11271" width="12.7109375" customWidth="1"/>
    <col min="11272" max="11272" width="12.42578125" customWidth="1"/>
    <col min="11521" max="11521" width="10.140625" customWidth="1"/>
    <col min="11522" max="11522" width="12.42578125" customWidth="1"/>
    <col min="11523" max="11523" width="12.140625" customWidth="1"/>
    <col min="11524" max="11524" width="13.28515625" customWidth="1"/>
    <col min="11525" max="11525" width="13" customWidth="1"/>
    <col min="11526" max="11526" width="15" customWidth="1"/>
    <col min="11527" max="11527" width="12.7109375" customWidth="1"/>
    <col min="11528" max="11528" width="12.42578125" customWidth="1"/>
    <col min="11777" max="11777" width="10.140625" customWidth="1"/>
    <col min="11778" max="11778" width="12.42578125" customWidth="1"/>
    <col min="11779" max="11779" width="12.140625" customWidth="1"/>
    <col min="11780" max="11780" width="13.28515625" customWidth="1"/>
    <col min="11781" max="11781" width="13" customWidth="1"/>
    <col min="11782" max="11782" width="15" customWidth="1"/>
    <col min="11783" max="11783" width="12.7109375" customWidth="1"/>
    <col min="11784" max="11784" width="12.42578125" customWidth="1"/>
    <col min="12033" max="12033" width="10.140625" customWidth="1"/>
    <col min="12034" max="12034" width="12.42578125" customWidth="1"/>
    <col min="12035" max="12035" width="12.140625" customWidth="1"/>
    <col min="12036" max="12036" width="13.28515625" customWidth="1"/>
    <col min="12037" max="12037" width="13" customWidth="1"/>
    <col min="12038" max="12038" width="15" customWidth="1"/>
    <col min="12039" max="12039" width="12.7109375" customWidth="1"/>
    <col min="12040" max="12040" width="12.42578125" customWidth="1"/>
    <col min="12289" max="12289" width="10.140625" customWidth="1"/>
    <col min="12290" max="12290" width="12.42578125" customWidth="1"/>
    <col min="12291" max="12291" width="12.140625" customWidth="1"/>
    <col min="12292" max="12292" width="13.28515625" customWidth="1"/>
    <col min="12293" max="12293" width="13" customWidth="1"/>
    <col min="12294" max="12294" width="15" customWidth="1"/>
    <col min="12295" max="12295" width="12.7109375" customWidth="1"/>
    <col min="12296" max="12296" width="12.42578125" customWidth="1"/>
    <col min="12545" max="12545" width="10.140625" customWidth="1"/>
    <col min="12546" max="12546" width="12.42578125" customWidth="1"/>
    <col min="12547" max="12547" width="12.140625" customWidth="1"/>
    <col min="12548" max="12548" width="13.28515625" customWidth="1"/>
    <col min="12549" max="12549" width="13" customWidth="1"/>
    <col min="12550" max="12550" width="15" customWidth="1"/>
    <col min="12551" max="12551" width="12.7109375" customWidth="1"/>
    <col min="12552" max="12552" width="12.42578125" customWidth="1"/>
    <col min="12801" max="12801" width="10.140625" customWidth="1"/>
    <col min="12802" max="12802" width="12.42578125" customWidth="1"/>
    <col min="12803" max="12803" width="12.140625" customWidth="1"/>
    <col min="12804" max="12804" width="13.28515625" customWidth="1"/>
    <col min="12805" max="12805" width="13" customWidth="1"/>
    <col min="12806" max="12806" width="15" customWidth="1"/>
    <col min="12807" max="12807" width="12.7109375" customWidth="1"/>
    <col min="12808" max="12808" width="12.42578125" customWidth="1"/>
    <col min="13057" max="13057" width="10.140625" customWidth="1"/>
    <col min="13058" max="13058" width="12.42578125" customWidth="1"/>
    <col min="13059" max="13059" width="12.140625" customWidth="1"/>
    <col min="13060" max="13060" width="13.28515625" customWidth="1"/>
    <col min="13061" max="13061" width="13" customWidth="1"/>
    <col min="13062" max="13062" width="15" customWidth="1"/>
    <col min="13063" max="13063" width="12.7109375" customWidth="1"/>
    <col min="13064" max="13064" width="12.42578125" customWidth="1"/>
    <col min="13313" max="13313" width="10.140625" customWidth="1"/>
    <col min="13314" max="13314" width="12.42578125" customWidth="1"/>
    <col min="13315" max="13315" width="12.140625" customWidth="1"/>
    <col min="13316" max="13316" width="13.28515625" customWidth="1"/>
    <col min="13317" max="13317" width="13" customWidth="1"/>
    <col min="13318" max="13318" width="15" customWidth="1"/>
    <col min="13319" max="13319" width="12.7109375" customWidth="1"/>
    <col min="13320" max="13320" width="12.42578125" customWidth="1"/>
    <col min="13569" max="13569" width="10.140625" customWidth="1"/>
    <col min="13570" max="13570" width="12.42578125" customWidth="1"/>
    <col min="13571" max="13571" width="12.140625" customWidth="1"/>
    <col min="13572" max="13572" width="13.28515625" customWidth="1"/>
    <col min="13573" max="13573" width="13" customWidth="1"/>
    <col min="13574" max="13574" width="15" customWidth="1"/>
    <col min="13575" max="13575" width="12.7109375" customWidth="1"/>
    <col min="13576" max="13576" width="12.42578125" customWidth="1"/>
    <col min="13825" max="13825" width="10.140625" customWidth="1"/>
    <col min="13826" max="13826" width="12.42578125" customWidth="1"/>
    <col min="13827" max="13827" width="12.140625" customWidth="1"/>
    <col min="13828" max="13828" width="13.28515625" customWidth="1"/>
    <col min="13829" max="13829" width="13" customWidth="1"/>
    <col min="13830" max="13830" width="15" customWidth="1"/>
    <col min="13831" max="13831" width="12.7109375" customWidth="1"/>
    <col min="13832" max="13832" width="12.42578125" customWidth="1"/>
    <col min="14081" max="14081" width="10.140625" customWidth="1"/>
    <col min="14082" max="14082" width="12.42578125" customWidth="1"/>
    <col min="14083" max="14083" width="12.140625" customWidth="1"/>
    <col min="14084" max="14084" width="13.28515625" customWidth="1"/>
    <col min="14085" max="14085" width="13" customWidth="1"/>
    <col min="14086" max="14086" width="15" customWidth="1"/>
    <col min="14087" max="14087" width="12.7109375" customWidth="1"/>
    <col min="14088" max="14088" width="12.42578125" customWidth="1"/>
    <col min="14337" max="14337" width="10.140625" customWidth="1"/>
    <col min="14338" max="14338" width="12.42578125" customWidth="1"/>
    <col min="14339" max="14339" width="12.140625" customWidth="1"/>
    <col min="14340" max="14340" width="13.28515625" customWidth="1"/>
    <col min="14341" max="14341" width="13" customWidth="1"/>
    <col min="14342" max="14342" width="15" customWidth="1"/>
    <col min="14343" max="14343" width="12.7109375" customWidth="1"/>
    <col min="14344" max="14344" width="12.42578125" customWidth="1"/>
    <col min="14593" max="14593" width="10.140625" customWidth="1"/>
    <col min="14594" max="14594" width="12.42578125" customWidth="1"/>
    <col min="14595" max="14595" width="12.140625" customWidth="1"/>
    <col min="14596" max="14596" width="13.28515625" customWidth="1"/>
    <col min="14597" max="14597" width="13" customWidth="1"/>
    <col min="14598" max="14598" width="15" customWidth="1"/>
    <col min="14599" max="14599" width="12.7109375" customWidth="1"/>
    <col min="14600" max="14600" width="12.42578125" customWidth="1"/>
    <col min="14849" max="14849" width="10.140625" customWidth="1"/>
    <col min="14850" max="14850" width="12.42578125" customWidth="1"/>
    <col min="14851" max="14851" width="12.140625" customWidth="1"/>
    <col min="14852" max="14852" width="13.28515625" customWidth="1"/>
    <col min="14853" max="14853" width="13" customWidth="1"/>
    <col min="14854" max="14854" width="15" customWidth="1"/>
    <col min="14855" max="14855" width="12.7109375" customWidth="1"/>
    <col min="14856" max="14856" width="12.42578125" customWidth="1"/>
    <col min="15105" max="15105" width="10.140625" customWidth="1"/>
    <col min="15106" max="15106" width="12.42578125" customWidth="1"/>
    <col min="15107" max="15107" width="12.140625" customWidth="1"/>
    <col min="15108" max="15108" width="13.28515625" customWidth="1"/>
    <col min="15109" max="15109" width="13" customWidth="1"/>
    <col min="15110" max="15110" width="15" customWidth="1"/>
    <col min="15111" max="15111" width="12.7109375" customWidth="1"/>
    <col min="15112" max="15112" width="12.42578125" customWidth="1"/>
    <col min="15361" max="15361" width="10.140625" customWidth="1"/>
    <col min="15362" max="15362" width="12.42578125" customWidth="1"/>
    <col min="15363" max="15363" width="12.140625" customWidth="1"/>
    <col min="15364" max="15364" width="13.28515625" customWidth="1"/>
    <col min="15365" max="15365" width="13" customWidth="1"/>
    <col min="15366" max="15366" width="15" customWidth="1"/>
    <col min="15367" max="15367" width="12.7109375" customWidth="1"/>
    <col min="15368" max="15368" width="12.42578125" customWidth="1"/>
    <col min="15617" max="15617" width="10.140625" customWidth="1"/>
    <col min="15618" max="15618" width="12.42578125" customWidth="1"/>
    <col min="15619" max="15619" width="12.140625" customWidth="1"/>
    <col min="15620" max="15620" width="13.28515625" customWidth="1"/>
    <col min="15621" max="15621" width="13" customWidth="1"/>
    <col min="15622" max="15622" width="15" customWidth="1"/>
    <col min="15623" max="15623" width="12.7109375" customWidth="1"/>
    <col min="15624" max="15624" width="12.42578125" customWidth="1"/>
    <col min="15873" max="15873" width="10.140625" customWidth="1"/>
    <col min="15874" max="15874" width="12.42578125" customWidth="1"/>
    <col min="15875" max="15875" width="12.140625" customWidth="1"/>
    <col min="15876" max="15876" width="13.28515625" customWidth="1"/>
    <col min="15877" max="15877" width="13" customWidth="1"/>
    <col min="15878" max="15878" width="15" customWidth="1"/>
    <col min="15879" max="15879" width="12.7109375" customWidth="1"/>
    <col min="15880" max="15880" width="12.42578125" customWidth="1"/>
    <col min="16129" max="16129" width="10.140625" customWidth="1"/>
    <col min="16130" max="16130" width="12.42578125" customWidth="1"/>
    <col min="16131" max="16131" width="12.140625" customWidth="1"/>
    <col min="16132" max="16132" width="13.28515625" customWidth="1"/>
    <col min="16133" max="16133" width="13" customWidth="1"/>
    <col min="16134" max="16134" width="15" customWidth="1"/>
    <col min="16135" max="16135" width="12.7109375" customWidth="1"/>
    <col min="16136" max="16136" width="12.42578125" customWidth="1"/>
  </cols>
  <sheetData>
    <row r="1" spans="1:8" ht="15.75">
      <c r="F1" s="182" t="s">
        <v>55</v>
      </c>
      <c r="G1"/>
    </row>
    <row r="2" spans="1:8">
      <c r="F2" s="162" t="s">
        <v>66</v>
      </c>
      <c r="G2" s="183"/>
      <c r="H2" s="184"/>
    </row>
    <row r="3" spans="1:8">
      <c r="F3" s="162" t="s">
        <v>56</v>
      </c>
      <c r="G3" s="183"/>
      <c r="H3" s="184"/>
    </row>
    <row r="4" spans="1:8" ht="14.25" customHeight="1">
      <c r="F4" s="162" t="s">
        <v>69</v>
      </c>
      <c r="G4" s="185"/>
      <c r="H4" s="184"/>
    </row>
    <row r="5" spans="1:8">
      <c r="F5" s="163"/>
      <c r="G5" s="186"/>
    </row>
    <row r="6" spans="1:8">
      <c r="F6" s="163" t="s">
        <v>83</v>
      </c>
    </row>
    <row r="7" spans="1:8">
      <c r="F7" s="163" t="s">
        <v>226</v>
      </c>
    </row>
    <row r="8" spans="1:8">
      <c r="E8" s="187" t="s">
        <v>27</v>
      </c>
      <c r="F8" s="163"/>
    </row>
    <row r="10" spans="1:8">
      <c r="A10" s="354" t="s">
        <v>84</v>
      </c>
      <c r="B10" s="354"/>
      <c r="C10" s="354"/>
      <c r="D10" s="354"/>
      <c r="E10" s="354"/>
      <c r="F10" s="354"/>
      <c r="G10" s="354"/>
      <c r="H10" s="354"/>
    </row>
    <row r="11" spans="1:8">
      <c r="A11" s="355" t="s">
        <v>85</v>
      </c>
      <c r="B11" s="356"/>
      <c r="C11" s="356"/>
      <c r="D11" s="356"/>
      <c r="E11" s="356"/>
      <c r="F11" s="356"/>
      <c r="G11" s="356"/>
      <c r="H11" s="356"/>
    </row>
    <row r="12" spans="1:8" ht="26.25" customHeight="1">
      <c r="A12" s="357" t="s">
        <v>223</v>
      </c>
      <c r="B12" s="357"/>
      <c r="C12" s="357"/>
      <c r="D12" s="357"/>
      <c r="E12" s="357"/>
      <c r="F12" s="357"/>
      <c r="G12" s="357"/>
      <c r="H12" s="357"/>
    </row>
    <row r="13" spans="1:8" ht="15.75">
      <c r="A13" s="188"/>
      <c r="B13" s="188"/>
      <c r="C13" s="188"/>
      <c r="D13" s="188"/>
      <c r="E13" s="188"/>
      <c r="F13" s="188"/>
      <c r="G13" s="189" t="s">
        <v>86</v>
      </c>
      <c r="H13" s="189"/>
    </row>
    <row r="14" spans="1:8" ht="30.75" customHeight="1">
      <c r="A14" s="358" t="s">
        <v>87</v>
      </c>
      <c r="B14" s="359"/>
      <c r="C14" s="359"/>
      <c r="D14" s="359"/>
      <c r="E14" s="359"/>
      <c r="F14" s="359"/>
      <c r="G14" s="359"/>
      <c r="H14" s="359"/>
    </row>
    <row r="15" spans="1:8">
      <c r="A15" s="358" t="s">
        <v>88</v>
      </c>
      <c r="B15" s="359"/>
      <c r="C15" s="359"/>
      <c r="D15" s="359"/>
      <c r="E15" s="359"/>
      <c r="F15" s="359"/>
      <c r="G15" s="359"/>
      <c r="H15" s="359"/>
    </row>
    <row r="16" spans="1:8">
      <c r="A16" s="190"/>
      <c r="B16" s="190"/>
      <c r="C16" s="190"/>
      <c r="D16" s="190"/>
      <c r="E16" s="190"/>
      <c r="F16" s="188"/>
      <c r="G16" s="190"/>
      <c r="H16" s="191"/>
    </row>
    <row r="17" spans="1:8">
      <c r="A17" s="370" t="s">
        <v>181</v>
      </c>
      <c r="B17" s="370"/>
      <c r="C17" s="370"/>
      <c r="D17" s="370"/>
      <c r="E17" s="370"/>
      <c r="F17" s="370"/>
      <c r="G17" s="370"/>
      <c r="H17" s="370"/>
    </row>
    <row r="18" spans="1:8">
      <c r="A18" s="378" t="s">
        <v>182</v>
      </c>
      <c r="B18" s="378"/>
      <c r="C18" s="378"/>
      <c r="D18" s="378"/>
      <c r="E18" s="378"/>
      <c r="F18" s="378"/>
      <c r="G18" s="378"/>
      <c r="H18" s="378"/>
    </row>
    <row r="19" spans="1:8">
      <c r="A19" s="190"/>
      <c r="B19" s="190"/>
      <c r="C19" s="190"/>
      <c r="D19" s="190"/>
      <c r="E19" s="190"/>
      <c r="F19" s="188"/>
      <c r="G19" s="190"/>
      <c r="H19" s="191"/>
    </row>
    <row r="20" spans="1:8" ht="25.5">
      <c r="A20" s="253" t="s">
        <v>91</v>
      </c>
      <c r="B20" s="379" t="s">
        <v>183</v>
      </c>
      <c r="C20" s="379"/>
      <c r="D20" s="379"/>
      <c r="E20" s="379"/>
      <c r="F20" s="379"/>
      <c r="G20" s="379"/>
      <c r="H20" s="253" t="s">
        <v>184</v>
      </c>
    </row>
    <row r="21" spans="1:8">
      <c r="A21" s="380" t="s">
        <v>185</v>
      </c>
      <c r="B21" s="381"/>
      <c r="C21" s="381"/>
      <c r="D21" s="381"/>
      <c r="E21" s="381"/>
      <c r="F21" s="381"/>
      <c r="G21" s="381"/>
      <c r="H21" s="382"/>
    </row>
    <row r="22" spans="1:8">
      <c r="A22" s="254" t="s">
        <v>103</v>
      </c>
      <c r="B22" s="371" t="s">
        <v>146</v>
      </c>
      <c r="C22" s="372"/>
      <c r="D22" s="372"/>
      <c r="E22" s="372"/>
      <c r="F22" s="372"/>
      <c r="G22" s="373"/>
      <c r="H22" s="255">
        <v>1</v>
      </c>
    </row>
    <row r="23" spans="1:8">
      <c r="A23" s="380" t="s">
        <v>186</v>
      </c>
      <c r="B23" s="381"/>
      <c r="C23" s="381"/>
      <c r="D23" s="381"/>
      <c r="E23" s="381"/>
      <c r="F23" s="381"/>
      <c r="G23" s="381"/>
      <c r="H23" s="382"/>
    </row>
    <row r="24" spans="1:8">
      <c r="A24" s="254" t="s">
        <v>219</v>
      </c>
      <c r="B24" s="371">
        <v>710</v>
      </c>
      <c r="C24" s="372"/>
      <c r="D24" s="372"/>
      <c r="E24" s="372"/>
      <c r="F24" s="372"/>
      <c r="G24" s="373"/>
      <c r="H24" s="255">
        <v>8</v>
      </c>
    </row>
    <row r="25" spans="1:8">
      <c r="A25" s="374" t="s">
        <v>187</v>
      </c>
      <c r="B25" s="375"/>
      <c r="C25" s="375"/>
      <c r="D25" s="375"/>
      <c r="E25" s="375"/>
      <c r="F25" s="375"/>
      <c r="G25" s="376"/>
      <c r="H25" s="256">
        <f>SUM(H22+H24)</f>
        <v>9</v>
      </c>
    </row>
    <row r="26" spans="1:8">
      <c r="A26" s="191"/>
      <c r="B26" s="191"/>
      <c r="C26" s="191"/>
      <c r="D26" s="191"/>
      <c r="E26" s="191"/>
      <c r="F26" s="191"/>
      <c r="G26" s="191"/>
      <c r="H26" s="191"/>
    </row>
    <row r="27" spans="1:8">
      <c r="A27" s="191" t="s">
        <v>188</v>
      </c>
      <c r="B27" s="191"/>
      <c r="C27" s="191"/>
      <c r="D27" s="191"/>
      <c r="E27" s="191"/>
      <c r="F27" s="191"/>
      <c r="G27" s="191"/>
      <c r="H27" s="191"/>
    </row>
    <row r="28" spans="1:8" ht="48" customHeight="1">
      <c r="A28" s="257"/>
      <c r="B28" s="212" t="s">
        <v>117</v>
      </c>
      <c r="C28" s="211">
        <v>0.376</v>
      </c>
      <c r="D28" s="390" t="s">
        <v>245</v>
      </c>
      <c r="E28" s="390"/>
      <c r="F28" s="390"/>
      <c r="G28" s="390"/>
      <c r="H28" s="390"/>
    </row>
    <row r="29" spans="1:8">
      <c r="A29" s="257"/>
      <c r="B29" s="212" t="s">
        <v>118</v>
      </c>
      <c r="C29" s="213">
        <v>1.2210000000000001</v>
      </c>
      <c r="D29" s="214" t="s">
        <v>80</v>
      </c>
      <c r="E29" s="257"/>
      <c r="F29" s="257"/>
      <c r="G29" s="257"/>
      <c r="H29" s="257"/>
    </row>
    <row r="30" spans="1:8">
      <c r="A30" s="191"/>
      <c r="B30" s="258"/>
      <c r="C30" s="259"/>
      <c r="D30" s="191"/>
      <c r="E30" s="191"/>
      <c r="F30" s="191"/>
      <c r="G30" s="191"/>
      <c r="H30" s="191"/>
    </row>
    <row r="31" spans="1:8">
      <c r="A31" s="191" t="s">
        <v>189</v>
      </c>
      <c r="B31" s="191"/>
      <c r="C31" s="191"/>
      <c r="D31" s="191"/>
      <c r="E31" s="193" t="s">
        <v>120</v>
      </c>
      <c r="F31" s="192" t="s">
        <v>190</v>
      </c>
      <c r="G31" s="191"/>
      <c r="H31" s="191"/>
    </row>
    <row r="32" spans="1:8">
      <c r="A32" s="191" t="s">
        <v>191</v>
      </c>
      <c r="B32" s="191"/>
      <c r="C32" s="191"/>
      <c r="D32" s="191"/>
      <c r="E32" s="195"/>
      <c r="F32" s="260">
        <v>21280</v>
      </c>
      <c r="G32" s="191" t="s">
        <v>138</v>
      </c>
      <c r="H32" s="191"/>
    </row>
    <row r="33" spans="1:10" ht="30.75" customHeight="1">
      <c r="A33" s="377" t="s">
        <v>244</v>
      </c>
      <c r="B33" s="377"/>
      <c r="C33" s="377"/>
      <c r="D33" s="377"/>
      <c r="E33" s="377"/>
      <c r="F33" s="191">
        <v>5.67</v>
      </c>
      <c r="G33" s="191"/>
      <c r="H33" s="191"/>
    </row>
    <row r="34" spans="1:10">
      <c r="A34" s="192"/>
      <c r="B34" s="192"/>
      <c r="C34" s="192"/>
      <c r="D34" s="192"/>
      <c r="E34" s="193" t="s">
        <v>192</v>
      </c>
      <c r="F34" s="261">
        <f>ROUND(H25*C28*C29*F32*F33,0)</f>
        <v>498541</v>
      </c>
      <c r="G34" s="192" t="s">
        <v>138</v>
      </c>
      <c r="H34" s="192"/>
      <c r="J34">
        <f>ROUND(F34/F33,0)</f>
        <v>87926</v>
      </c>
    </row>
    <row r="35" spans="1:10">
      <c r="A35" s="192"/>
      <c r="B35" s="192"/>
      <c r="C35" s="192"/>
      <c r="D35" s="192"/>
      <c r="E35" s="193"/>
      <c r="F35" s="194"/>
      <c r="G35" s="192"/>
      <c r="H35" s="192"/>
    </row>
    <row r="36" spans="1:10">
      <c r="A36" s="369" t="s">
        <v>89</v>
      </c>
      <c r="B36" s="369"/>
      <c r="C36" s="369"/>
      <c r="D36" s="369"/>
      <c r="E36" s="369"/>
      <c r="F36" s="369"/>
      <c r="G36" s="369"/>
      <c r="H36" s="369"/>
    </row>
    <row r="37" spans="1:10">
      <c r="A37" s="195" t="s">
        <v>90</v>
      </c>
      <c r="B37" s="196"/>
      <c r="C37" s="196"/>
      <c r="D37" s="196"/>
      <c r="E37" s="196"/>
      <c r="F37" s="196"/>
      <c r="G37" s="196"/>
      <c r="H37" s="196"/>
    </row>
    <row r="38" spans="1:10">
      <c r="A38" s="191"/>
      <c r="B38" s="191"/>
      <c r="C38" s="191"/>
      <c r="D38" s="191"/>
      <c r="E38" s="191"/>
      <c r="F38" s="191"/>
      <c r="G38" s="191"/>
      <c r="H38" s="191"/>
    </row>
    <row r="39" spans="1:10">
      <c r="A39" s="191"/>
      <c r="B39" s="191"/>
      <c r="C39" s="191"/>
      <c r="D39" s="191"/>
      <c r="E39" s="191"/>
      <c r="F39" s="191"/>
      <c r="G39" s="191"/>
      <c r="H39" s="191"/>
    </row>
    <row r="40" spans="1:10" ht="39" customHeight="1">
      <c r="A40" s="197" t="s">
        <v>91</v>
      </c>
      <c r="B40" s="198" t="s">
        <v>92</v>
      </c>
      <c r="C40" s="198" t="s">
        <v>93</v>
      </c>
      <c r="D40" s="198" t="s">
        <v>94</v>
      </c>
      <c r="E40" s="198" t="s">
        <v>95</v>
      </c>
      <c r="F40" s="198" t="s">
        <v>96</v>
      </c>
      <c r="G40" s="199" t="s">
        <v>97</v>
      </c>
      <c r="H40" s="198" t="s">
        <v>98</v>
      </c>
    </row>
    <row r="41" spans="1:10">
      <c r="A41" s="394" t="s">
        <v>99</v>
      </c>
      <c r="B41" s="395"/>
      <c r="C41" s="395"/>
      <c r="D41" s="395"/>
      <c r="E41" s="395"/>
      <c r="F41" s="395"/>
      <c r="G41" s="395"/>
      <c r="H41" s="396"/>
    </row>
    <row r="42" spans="1:10">
      <c r="A42" s="200" t="s">
        <v>17</v>
      </c>
      <c r="B42" s="201">
        <v>1</v>
      </c>
      <c r="C42" s="201">
        <v>1</v>
      </c>
      <c r="D42" s="201">
        <v>1</v>
      </c>
      <c r="E42" s="201">
        <v>1</v>
      </c>
      <c r="F42" s="201">
        <v>1</v>
      </c>
      <c r="G42" s="201">
        <v>1</v>
      </c>
      <c r="H42" s="201">
        <f>SUM(B42:G42)</f>
        <v>6</v>
      </c>
    </row>
    <row r="43" spans="1:10" ht="29.25" customHeight="1">
      <c r="A43" s="397" t="s">
        <v>100</v>
      </c>
      <c r="B43" s="398"/>
      <c r="C43" s="398"/>
      <c r="D43" s="398"/>
      <c r="E43" s="398"/>
      <c r="F43" s="398"/>
      <c r="G43" s="398"/>
      <c r="H43" s="399"/>
    </row>
    <row r="44" spans="1:10">
      <c r="A44" s="202" t="s">
        <v>101</v>
      </c>
      <c r="B44" s="203">
        <v>1</v>
      </c>
      <c r="C44" s="203">
        <v>1</v>
      </c>
      <c r="D44" s="203">
        <v>1</v>
      </c>
      <c r="E44" s="203">
        <v>1</v>
      </c>
      <c r="F44" s="203">
        <v>1</v>
      </c>
      <c r="G44" s="203">
        <v>1</v>
      </c>
      <c r="H44" s="203">
        <f>SUM(B44:G44)</f>
        <v>6</v>
      </c>
    </row>
    <row r="45" spans="1:10">
      <c r="A45" s="400" t="s">
        <v>102</v>
      </c>
      <c r="B45" s="392"/>
      <c r="C45" s="392"/>
      <c r="D45" s="392"/>
      <c r="E45" s="392"/>
      <c r="F45" s="392"/>
      <c r="G45" s="392"/>
      <c r="H45" s="393"/>
    </row>
    <row r="46" spans="1:10">
      <c r="A46" s="200" t="s">
        <v>103</v>
      </c>
      <c r="B46" s="201">
        <v>1</v>
      </c>
      <c r="C46" s="201">
        <v>1</v>
      </c>
      <c r="D46" s="201">
        <v>1</v>
      </c>
      <c r="E46" s="201">
        <v>1</v>
      </c>
      <c r="F46" s="201">
        <v>1</v>
      </c>
      <c r="G46" s="201">
        <v>1</v>
      </c>
      <c r="H46" s="201">
        <f>SUM(B46:G46)</f>
        <v>6</v>
      </c>
    </row>
    <row r="47" spans="1:10">
      <c r="A47" s="401" t="s">
        <v>104</v>
      </c>
      <c r="B47" s="398"/>
      <c r="C47" s="398"/>
      <c r="D47" s="398"/>
      <c r="E47" s="398"/>
      <c r="F47" s="398"/>
      <c r="G47" s="398"/>
      <c r="H47" s="399"/>
    </row>
    <row r="48" spans="1:10">
      <c r="A48" s="202" t="s">
        <v>105</v>
      </c>
      <c r="B48" s="203">
        <v>1</v>
      </c>
      <c r="C48" s="203">
        <v>1</v>
      </c>
      <c r="D48" s="203">
        <v>1</v>
      </c>
      <c r="E48" s="203">
        <v>1</v>
      </c>
      <c r="F48" s="203">
        <v>1</v>
      </c>
      <c r="G48" s="203">
        <v>1</v>
      </c>
      <c r="H48" s="203">
        <f>SUM(B48:G48)</f>
        <v>6</v>
      </c>
    </row>
    <row r="49" spans="1:8">
      <c r="A49" s="401" t="s">
        <v>106</v>
      </c>
      <c r="B49" s="398"/>
      <c r="C49" s="398"/>
      <c r="D49" s="398"/>
      <c r="E49" s="398"/>
      <c r="F49" s="398"/>
      <c r="G49" s="398"/>
      <c r="H49" s="399"/>
    </row>
    <row r="50" spans="1:8">
      <c r="A50" s="202" t="s">
        <v>107</v>
      </c>
      <c r="B50" s="203">
        <v>1</v>
      </c>
      <c r="C50" s="203">
        <v>1</v>
      </c>
      <c r="D50" s="203">
        <v>1</v>
      </c>
      <c r="E50" s="203">
        <v>1</v>
      </c>
      <c r="F50" s="203">
        <v>1</v>
      </c>
      <c r="G50" s="203">
        <v>1</v>
      </c>
      <c r="H50" s="203">
        <f>SUM(B50:G50)</f>
        <v>6</v>
      </c>
    </row>
    <row r="51" spans="1:8" ht="25.5" customHeight="1">
      <c r="A51" s="391" t="s">
        <v>108</v>
      </c>
      <c r="B51" s="392"/>
      <c r="C51" s="392"/>
      <c r="D51" s="392"/>
      <c r="E51" s="392"/>
      <c r="F51" s="392"/>
      <c r="G51" s="392"/>
      <c r="H51" s="393"/>
    </row>
    <row r="52" spans="1:8">
      <c r="A52" s="200" t="s">
        <v>109</v>
      </c>
      <c r="B52" s="314">
        <v>5</v>
      </c>
      <c r="C52" s="314">
        <v>4</v>
      </c>
      <c r="D52" s="314">
        <v>8</v>
      </c>
      <c r="E52" s="314">
        <v>8</v>
      </c>
      <c r="F52" s="314">
        <v>8</v>
      </c>
      <c r="G52" s="314">
        <v>8</v>
      </c>
      <c r="H52" s="201">
        <f>SUM(B52:G52)</f>
        <v>41</v>
      </c>
    </row>
    <row r="53" spans="1:8" ht="29.25" customHeight="1">
      <c r="A53" s="391" t="s">
        <v>110</v>
      </c>
      <c r="B53" s="392"/>
      <c r="C53" s="392"/>
      <c r="D53" s="392"/>
      <c r="E53" s="392"/>
      <c r="F53" s="392"/>
      <c r="G53" s="392"/>
      <c r="H53" s="393"/>
    </row>
    <row r="54" spans="1:8">
      <c r="A54" s="200" t="s">
        <v>111</v>
      </c>
      <c r="B54" s="201">
        <v>1</v>
      </c>
      <c r="C54" s="201">
        <v>1</v>
      </c>
      <c r="D54" s="201">
        <v>1</v>
      </c>
      <c r="E54" s="201">
        <v>1</v>
      </c>
      <c r="F54" s="201">
        <v>1</v>
      </c>
      <c r="G54" s="201">
        <v>1</v>
      </c>
      <c r="H54" s="201">
        <f>SUM(B54:G54)</f>
        <v>6</v>
      </c>
    </row>
    <row r="55" spans="1:8" ht="25.5">
      <c r="A55" s="204" t="s">
        <v>112</v>
      </c>
      <c r="B55" s="205">
        <f t="shared" ref="B55:G55" si="0">B42+B44+B46+B48+B50+B52+B54</f>
        <v>11</v>
      </c>
      <c r="C55" s="205">
        <f t="shared" si="0"/>
        <v>10</v>
      </c>
      <c r="D55" s="205">
        <f t="shared" si="0"/>
        <v>14</v>
      </c>
      <c r="E55" s="205">
        <f t="shared" si="0"/>
        <v>14</v>
      </c>
      <c r="F55" s="205">
        <f t="shared" si="0"/>
        <v>14</v>
      </c>
      <c r="G55" s="205">
        <f t="shared" si="0"/>
        <v>14</v>
      </c>
      <c r="H55" s="205">
        <f>SUM(B55:G55)</f>
        <v>77</v>
      </c>
    </row>
    <row r="56" spans="1:8">
      <c r="A56" s="366" t="s">
        <v>113</v>
      </c>
      <c r="B56" s="367"/>
      <c r="C56" s="367"/>
      <c r="D56" s="367"/>
      <c r="E56" s="367"/>
      <c r="F56" s="367"/>
      <c r="G56" s="367"/>
      <c r="H56" s="368"/>
    </row>
    <row r="57" spans="1:8">
      <c r="A57" s="206" t="s">
        <v>114</v>
      </c>
      <c r="B57" s="206">
        <v>15.73</v>
      </c>
      <c r="C57" s="206">
        <v>9.56</v>
      </c>
      <c r="D57" s="206">
        <v>14.11</v>
      </c>
      <c r="E57" s="206">
        <v>33.770000000000003</v>
      </c>
      <c r="F57" s="206">
        <v>37.93</v>
      </c>
      <c r="G57" s="206">
        <v>46.26</v>
      </c>
      <c r="H57" s="206"/>
    </row>
    <row r="58" spans="1:8" ht="38.25">
      <c r="A58" s="207" t="s">
        <v>115</v>
      </c>
      <c r="B58" s="208">
        <f t="shared" ref="B58:G58" si="1">B55*B57</f>
        <v>173.03</v>
      </c>
      <c r="C58" s="208">
        <f t="shared" si="1"/>
        <v>95.600000000000009</v>
      </c>
      <c r="D58" s="208">
        <f t="shared" si="1"/>
        <v>197.54</v>
      </c>
      <c r="E58" s="208">
        <f t="shared" si="1"/>
        <v>472.78000000000003</v>
      </c>
      <c r="F58" s="208">
        <f t="shared" si="1"/>
        <v>531.02</v>
      </c>
      <c r="G58" s="208">
        <f t="shared" si="1"/>
        <v>647.64</v>
      </c>
      <c r="H58" s="208">
        <f>SUM(B58:G58)</f>
        <v>2117.61</v>
      </c>
    </row>
    <row r="59" spans="1:8">
      <c r="A59" s="191"/>
      <c r="B59" s="191"/>
      <c r="C59" s="191"/>
      <c r="D59" s="191"/>
      <c r="E59" s="191"/>
      <c r="F59" s="191"/>
      <c r="G59" s="191"/>
      <c r="H59" s="191"/>
    </row>
    <row r="60" spans="1:8">
      <c r="A60" s="191" t="s">
        <v>116</v>
      </c>
      <c r="B60" s="191"/>
      <c r="C60" s="191"/>
      <c r="D60" s="191"/>
      <c r="E60" s="191"/>
      <c r="F60" s="191"/>
      <c r="G60" s="191"/>
      <c r="H60" s="191"/>
    </row>
    <row r="61" spans="1:8" ht="48.75" customHeight="1">
      <c r="A61" s="209"/>
      <c r="B61" s="210" t="s">
        <v>117</v>
      </c>
      <c r="C61" s="211">
        <v>0.376</v>
      </c>
      <c r="D61" s="386" t="s">
        <v>246</v>
      </c>
      <c r="E61" s="387"/>
      <c r="F61" s="387"/>
      <c r="G61" s="387"/>
      <c r="H61" s="387"/>
    </row>
    <row r="62" spans="1:8" ht="48.75" hidden="1" customHeight="1">
      <c r="A62" s="209"/>
      <c r="B62" s="210" t="s">
        <v>197</v>
      </c>
      <c r="C62" s="315">
        <v>1</v>
      </c>
      <c r="D62" s="386"/>
      <c r="E62" s="386"/>
      <c r="F62" s="386"/>
      <c r="G62" s="386"/>
      <c r="H62" s="386"/>
    </row>
    <row r="63" spans="1:8">
      <c r="A63" s="209"/>
      <c r="B63" s="212" t="s">
        <v>118</v>
      </c>
      <c r="C63" s="213">
        <v>1.2210000000000001</v>
      </c>
      <c r="D63" s="214" t="s">
        <v>80</v>
      </c>
      <c r="E63" s="209"/>
      <c r="F63" s="209"/>
      <c r="G63" s="209"/>
      <c r="H63" s="209"/>
    </row>
    <row r="64" spans="1:8">
      <c r="A64" s="209"/>
      <c r="B64" s="215"/>
      <c r="C64" s="216"/>
      <c r="D64" s="388"/>
      <c r="E64" s="389"/>
      <c r="F64" s="389"/>
      <c r="G64" s="389"/>
      <c r="H64" s="389"/>
    </row>
    <row r="65" spans="1:8">
      <c r="A65" s="191" t="s">
        <v>119</v>
      </c>
      <c r="B65" s="191"/>
      <c r="C65" s="191"/>
      <c r="D65" s="191"/>
      <c r="E65" s="193" t="s">
        <v>120</v>
      </c>
      <c r="F65" s="192" t="s">
        <v>121</v>
      </c>
      <c r="G65" s="191"/>
      <c r="H65" s="191"/>
    </row>
    <row r="66" spans="1:8">
      <c r="A66" s="191"/>
      <c r="B66" s="191"/>
      <c r="C66" s="191"/>
      <c r="D66" s="191"/>
      <c r="E66" s="191"/>
      <c r="F66" s="191"/>
      <c r="G66" s="191"/>
      <c r="H66" s="191"/>
    </row>
    <row r="67" spans="1:8">
      <c r="A67" s="385" t="s">
        <v>122</v>
      </c>
      <c r="B67" s="385"/>
      <c r="C67" s="385"/>
      <c r="D67" s="385"/>
      <c r="E67" s="385"/>
      <c r="F67" s="385"/>
      <c r="G67" s="385"/>
      <c r="H67" s="191"/>
    </row>
    <row r="68" spans="1:8">
      <c r="A68" s="217" t="s">
        <v>123</v>
      </c>
      <c r="B68" s="217"/>
      <c r="C68" s="217"/>
      <c r="D68" s="217"/>
      <c r="E68" s="218"/>
      <c r="F68" s="217"/>
      <c r="G68" s="217"/>
      <c r="H68" s="191"/>
    </row>
    <row r="69" spans="1:8" s="219" customFormat="1" ht="33" customHeight="1">
      <c r="A69" s="377" t="s">
        <v>244</v>
      </c>
      <c r="B69" s="377"/>
      <c r="C69" s="377"/>
      <c r="D69" s="377"/>
      <c r="E69" s="377"/>
      <c r="F69" s="191">
        <v>5.67</v>
      </c>
      <c r="G69" s="191"/>
      <c r="H69" s="191"/>
    </row>
    <row r="70" spans="1:8" s="219" customFormat="1">
      <c r="A70" s="191"/>
      <c r="B70" s="191"/>
      <c r="C70" s="191"/>
      <c r="D70" s="191"/>
      <c r="E70" s="195"/>
      <c r="F70" s="191"/>
      <c r="G70" s="191"/>
      <c r="H70" s="191"/>
    </row>
    <row r="71" spans="1:8">
      <c r="A71" s="220"/>
      <c r="B71" s="221" t="s">
        <v>124</v>
      </c>
      <c r="C71" s="220" t="s">
        <v>125</v>
      </c>
      <c r="D71" s="220" t="s">
        <v>126</v>
      </c>
      <c r="E71" s="220" t="s">
        <v>127</v>
      </c>
      <c r="F71" s="220" t="s">
        <v>128</v>
      </c>
      <c r="G71" s="220" t="s">
        <v>129</v>
      </c>
      <c r="H71" s="191"/>
    </row>
    <row r="72" spans="1:8">
      <c r="A72" s="222" t="s">
        <v>130</v>
      </c>
      <c r="B72" s="223">
        <v>1</v>
      </c>
      <c r="C72" s="224">
        <f>B58*C61*C62*C63</f>
        <v>79.437380880000006</v>
      </c>
      <c r="D72" s="223">
        <v>0.8</v>
      </c>
      <c r="E72" s="224">
        <f>C72*D72</f>
        <v>63.549904704000006</v>
      </c>
      <c r="F72" s="223">
        <v>0.2</v>
      </c>
      <c r="G72" s="224">
        <f>F72*C72</f>
        <v>15.887476176000002</v>
      </c>
      <c r="H72" s="191"/>
    </row>
    <row r="73" spans="1:8">
      <c r="A73" s="222" t="s">
        <v>131</v>
      </c>
      <c r="B73" s="223">
        <v>1</v>
      </c>
      <c r="C73" s="225">
        <f>C58*C61*C62*C63</f>
        <v>43.88957760000001</v>
      </c>
      <c r="D73" s="226">
        <v>0.3</v>
      </c>
      <c r="E73" s="224">
        <f t="shared" ref="E73:E77" si="2">C73*D73</f>
        <v>13.166873280000003</v>
      </c>
      <c r="F73" s="223">
        <v>0.7</v>
      </c>
      <c r="G73" s="224">
        <f>F73*C73</f>
        <v>30.722704320000005</v>
      </c>
      <c r="H73" s="191"/>
    </row>
    <row r="74" spans="1:8">
      <c r="A74" s="222" t="s">
        <v>132</v>
      </c>
      <c r="B74" s="223">
        <v>1</v>
      </c>
      <c r="C74" s="225">
        <f>D58*C61*C62*C63</f>
        <v>90.689823840000017</v>
      </c>
      <c r="D74" s="226">
        <v>0.5</v>
      </c>
      <c r="E74" s="224">
        <f t="shared" si="2"/>
        <v>45.344911920000008</v>
      </c>
      <c r="F74" s="223">
        <v>0.5</v>
      </c>
      <c r="G74" s="224">
        <f>F74*C74</f>
        <v>45.344911920000008</v>
      </c>
      <c r="H74" s="191"/>
    </row>
    <row r="75" spans="1:8">
      <c r="A75" s="222" t="s">
        <v>133</v>
      </c>
      <c r="B75" s="223">
        <v>1</v>
      </c>
      <c r="C75" s="225">
        <f>E58*C61*C62*C63</f>
        <v>217.05140688000003</v>
      </c>
      <c r="D75" s="226">
        <v>0.45</v>
      </c>
      <c r="E75" s="224">
        <f t="shared" si="2"/>
        <v>97.673133096000015</v>
      </c>
      <c r="F75" s="223">
        <v>0.55000000000000004</v>
      </c>
      <c r="G75" s="224">
        <f t="shared" ref="G75:G77" si="3">F75*C75</f>
        <v>119.37827378400003</v>
      </c>
      <c r="H75" s="191"/>
    </row>
    <row r="76" spans="1:8">
      <c r="A76" s="227" t="s">
        <v>134</v>
      </c>
      <c r="B76" s="223">
        <v>1</v>
      </c>
      <c r="C76" s="224">
        <f>F58*C61*C62*C63</f>
        <v>243.78915792000004</v>
      </c>
      <c r="D76" s="223">
        <v>0.9</v>
      </c>
      <c r="E76" s="224">
        <f t="shared" si="2"/>
        <v>219.41024212800005</v>
      </c>
      <c r="F76" s="223">
        <v>0.1</v>
      </c>
      <c r="G76" s="224">
        <f t="shared" si="3"/>
        <v>24.378915792000004</v>
      </c>
      <c r="H76" s="191"/>
    </row>
    <row r="77" spans="1:8">
      <c r="A77" s="222" t="s">
        <v>135</v>
      </c>
      <c r="B77" s="223">
        <v>1</v>
      </c>
      <c r="C77" s="225">
        <f>G58*C61*C62*C63</f>
        <v>297.32893344000001</v>
      </c>
      <c r="D77" s="226">
        <v>0.15</v>
      </c>
      <c r="E77" s="224">
        <f t="shared" si="2"/>
        <v>44.599340015999999</v>
      </c>
      <c r="F77" s="226">
        <v>0.85</v>
      </c>
      <c r="G77" s="224">
        <f t="shared" si="3"/>
        <v>252.729593424</v>
      </c>
      <c r="H77" s="191"/>
    </row>
    <row r="78" spans="1:8" ht="32.25" customHeight="1">
      <c r="A78" s="383" t="s">
        <v>136</v>
      </c>
      <c r="B78" s="384"/>
      <c r="C78" s="313">
        <f>SUM(C72:C77)</f>
        <v>972.18628056000011</v>
      </c>
      <c r="D78" s="313"/>
      <c r="E78" s="313">
        <f>SUM(E72:E77)</f>
        <v>483.74440514400004</v>
      </c>
      <c r="F78" s="313"/>
      <c r="G78" s="313">
        <f>SUM(G72:G77)</f>
        <v>488.44187541600007</v>
      </c>
      <c r="H78" s="228"/>
    </row>
    <row r="79" spans="1:8" ht="32.25" customHeight="1">
      <c r="A79" s="383" t="s">
        <v>243</v>
      </c>
      <c r="B79" s="384"/>
      <c r="C79" s="229">
        <f>E79+G79</f>
        <v>5512</v>
      </c>
      <c r="D79" s="230"/>
      <c r="E79" s="229">
        <f>ROUND(E78*F69,0)</f>
        <v>2743</v>
      </c>
      <c r="F79" s="230"/>
      <c r="G79" s="231">
        <f>ROUND(F69*G78,0)</f>
        <v>2769</v>
      </c>
      <c r="H79" s="191"/>
    </row>
    <row r="80" spans="1:8">
      <c r="A80" s="232"/>
      <c r="B80" s="233"/>
      <c r="C80" s="233"/>
      <c r="D80" s="233"/>
      <c r="E80" s="233"/>
      <c r="F80" s="233"/>
      <c r="G80" s="233"/>
      <c r="H80" s="191"/>
    </row>
    <row r="81" spans="1:8">
      <c r="A81" s="191"/>
      <c r="B81" s="191"/>
      <c r="C81" s="191"/>
      <c r="D81" s="191"/>
      <c r="E81" s="192" t="s">
        <v>137</v>
      </c>
      <c r="F81" s="234">
        <f>ROUND(C79*1000,0)</f>
        <v>5512000</v>
      </c>
      <c r="G81" s="192" t="s">
        <v>138</v>
      </c>
      <c r="H81" s="191"/>
    </row>
    <row r="82" spans="1:8">
      <c r="A82" s="191"/>
      <c r="B82" s="191"/>
      <c r="C82" s="191"/>
      <c r="D82" s="191"/>
      <c r="E82" s="195"/>
      <c r="F82" s="191"/>
      <c r="G82" s="191"/>
      <c r="H82" s="192"/>
    </row>
    <row r="83" spans="1:8">
      <c r="A83" s="192" t="s">
        <v>139</v>
      </c>
      <c r="B83" s="191"/>
      <c r="C83" s="191"/>
      <c r="D83" s="191"/>
      <c r="E83" s="192"/>
      <c r="F83" s="312">
        <f>F81+F34</f>
        <v>6010541</v>
      </c>
      <c r="G83" s="192" t="s">
        <v>138</v>
      </c>
      <c r="H83" s="209"/>
    </row>
    <row r="84" spans="1:8" ht="52.5" customHeight="1">
      <c r="A84" s="235"/>
      <c r="B84" s="209"/>
      <c r="C84" s="190"/>
      <c r="D84" s="190"/>
      <c r="E84" s="190"/>
      <c r="F84" s="235"/>
      <c r="G84" s="236"/>
    </row>
    <row r="85" spans="1:8" s="27" customFormat="1" ht="14.45" customHeight="1">
      <c r="A85" s="35" t="s">
        <v>68</v>
      </c>
      <c r="D85" s="35"/>
      <c r="G85" s="35" t="s">
        <v>58</v>
      </c>
    </row>
    <row r="86" spans="1:8" s="27" customFormat="1" ht="12" customHeight="1">
      <c r="A86" s="18"/>
      <c r="D86" s="18"/>
      <c r="G86" s="18"/>
    </row>
    <row r="87" spans="1:8" s="27" customFormat="1" ht="19.149999999999999" customHeight="1">
      <c r="A87" s="36" t="s">
        <v>242</v>
      </c>
      <c r="D87" s="35"/>
      <c r="G87" s="36" t="s">
        <v>57</v>
      </c>
    </row>
    <row r="88" spans="1:8">
      <c r="A88" s="235"/>
      <c r="B88" s="209"/>
      <c r="C88" s="190"/>
      <c r="D88" s="190"/>
      <c r="E88" s="190"/>
      <c r="F88" s="235"/>
      <c r="G88" s="236"/>
    </row>
  </sheetData>
  <mergeCells count="31">
    <mergeCell ref="D28:H28"/>
    <mergeCell ref="A51:H51"/>
    <mergeCell ref="A53:H53"/>
    <mergeCell ref="A41:H41"/>
    <mergeCell ref="A43:H43"/>
    <mergeCell ref="A45:H45"/>
    <mergeCell ref="A47:H47"/>
    <mergeCell ref="A49:H49"/>
    <mergeCell ref="A78:B78"/>
    <mergeCell ref="A79:B79"/>
    <mergeCell ref="A67:G67"/>
    <mergeCell ref="A69:E69"/>
    <mergeCell ref="D61:H61"/>
    <mergeCell ref="D64:H64"/>
    <mergeCell ref="D62:H62"/>
    <mergeCell ref="A56:H56"/>
    <mergeCell ref="A10:H10"/>
    <mergeCell ref="A11:H11"/>
    <mergeCell ref="A12:H12"/>
    <mergeCell ref="A14:H14"/>
    <mergeCell ref="A15:H15"/>
    <mergeCell ref="A36:H36"/>
    <mergeCell ref="A17:H17"/>
    <mergeCell ref="B24:G24"/>
    <mergeCell ref="A25:G25"/>
    <mergeCell ref="A33:E33"/>
    <mergeCell ref="A18:H18"/>
    <mergeCell ref="B20:G20"/>
    <mergeCell ref="A21:H21"/>
    <mergeCell ref="B22:G22"/>
    <mergeCell ref="A23:H23"/>
  </mergeCells>
  <pageMargins left="0.51181102362204722" right="0.31496062992125984" top="0.35433070866141736" bottom="0.35433070866141736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topLeftCell="A9" zoomScaleNormal="100" zoomScaleSheetLayoutView="100" workbookViewId="0">
      <selection activeCell="C20" sqref="C20:E20"/>
    </sheetView>
  </sheetViews>
  <sheetFormatPr defaultColWidth="8.85546875" defaultRowHeight="15"/>
  <cols>
    <col min="1" max="1" width="3.7109375" style="183" customWidth="1"/>
    <col min="2" max="2" width="21.7109375" style="183" customWidth="1"/>
    <col min="3" max="3" width="18.7109375" style="183" customWidth="1"/>
    <col min="4" max="4" width="13.5703125" style="183" customWidth="1"/>
    <col min="5" max="5" width="31.42578125" style="183" customWidth="1"/>
    <col min="6" max="16384" width="8.85546875" style="183"/>
  </cols>
  <sheetData>
    <row r="1" spans="1:7" s="1" customFormat="1" ht="12.75" hidden="1">
      <c r="E1" s="161" t="s">
        <v>55</v>
      </c>
      <c r="G1" s="161"/>
    </row>
    <row r="2" spans="1:7" s="1" customFormat="1" ht="12.75" hidden="1">
      <c r="E2" s="162" t="s">
        <v>66</v>
      </c>
      <c r="G2" s="163"/>
    </row>
    <row r="3" spans="1:7" s="1" customFormat="1" ht="12.75" hidden="1">
      <c r="E3" s="162" t="s">
        <v>56</v>
      </c>
      <c r="G3" s="163"/>
    </row>
    <row r="4" spans="1:7" s="1" customFormat="1" ht="12.75" hidden="1">
      <c r="E4" s="162" t="s">
        <v>69</v>
      </c>
      <c r="G4" s="163"/>
    </row>
    <row r="5" spans="1:7" s="1" customFormat="1" ht="12.75" hidden="1">
      <c r="E5" s="163"/>
      <c r="G5" s="163"/>
    </row>
    <row r="6" spans="1:7" s="1" customFormat="1" ht="12.75" hidden="1">
      <c r="E6" s="163" t="s">
        <v>83</v>
      </c>
      <c r="G6" s="163"/>
    </row>
    <row r="7" spans="1:7" s="1" customFormat="1" ht="12.75" hidden="1">
      <c r="E7" s="163" t="s">
        <v>151</v>
      </c>
      <c r="G7" s="163"/>
    </row>
    <row r="8" spans="1:7" s="1" customFormat="1" ht="12.75" hidden="1">
      <c r="D8" s="164" t="s">
        <v>27</v>
      </c>
      <c r="F8" s="165"/>
      <c r="G8" s="165"/>
    </row>
    <row r="9" spans="1:7" s="1" customFormat="1" ht="12.75">
      <c r="D9" s="164"/>
      <c r="F9" s="165"/>
      <c r="G9" s="165"/>
    </row>
    <row r="10" spans="1:7" ht="15.75">
      <c r="A10" s="403" t="s">
        <v>152</v>
      </c>
      <c r="B10" s="403"/>
      <c r="C10" s="403"/>
      <c r="D10" s="403"/>
      <c r="E10" s="403"/>
    </row>
    <row r="11" spans="1:7" ht="26.25" customHeight="1">
      <c r="A11" s="404" t="s">
        <v>153</v>
      </c>
      <c r="B11" s="404"/>
      <c r="C11" s="404"/>
      <c r="D11" s="404"/>
      <c r="E11" s="404"/>
    </row>
    <row r="12" spans="1:7" ht="15.75">
      <c r="A12" s="405" t="s">
        <v>223</v>
      </c>
      <c r="B12" s="405"/>
      <c r="C12" s="405"/>
      <c r="D12" s="405"/>
      <c r="E12" s="405"/>
    </row>
    <row r="13" spans="1:7" ht="18.600000000000001" customHeight="1">
      <c r="B13" s="238"/>
      <c r="C13" s="238"/>
      <c r="D13" s="238"/>
      <c r="E13" s="238"/>
    </row>
    <row r="14" spans="1:7" ht="15.75">
      <c r="B14" s="402" t="s">
        <v>52</v>
      </c>
      <c r="C14" s="402"/>
      <c r="D14" s="402"/>
      <c r="E14" s="402"/>
    </row>
    <row r="15" spans="1:7" ht="15.75">
      <c r="B15" s="402" t="s">
        <v>154</v>
      </c>
      <c r="C15" s="402"/>
      <c r="D15" s="126">
        <v>700</v>
      </c>
      <c r="E15" s="176" t="s">
        <v>155</v>
      </c>
    </row>
    <row r="16" spans="1:7" ht="15.75">
      <c r="B16" s="402" t="s">
        <v>156</v>
      </c>
      <c r="C16" s="402"/>
      <c r="D16" s="126">
        <v>4000</v>
      </c>
      <c r="E16" s="176" t="s">
        <v>157</v>
      </c>
    </row>
    <row r="17" spans="1:8" ht="28.5">
      <c r="B17" s="402" t="s">
        <v>158</v>
      </c>
      <c r="C17" s="402"/>
      <c r="D17" s="126">
        <v>2429</v>
      </c>
      <c r="E17" s="176" t="s">
        <v>159</v>
      </c>
    </row>
    <row r="18" spans="1:8" ht="15.75">
      <c r="B18" s="402" t="s">
        <v>160</v>
      </c>
      <c r="C18" s="402"/>
      <c r="D18" s="126">
        <v>2</v>
      </c>
      <c r="E18" s="176" t="s">
        <v>161</v>
      </c>
    </row>
    <row r="19" spans="1:8" ht="15.75">
      <c r="B19" s="402" t="s">
        <v>162</v>
      </c>
      <c r="C19" s="402"/>
      <c r="D19" s="126">
        <v>1</v>
      </c>
      <c r="E19" s="176" t="s">
        <v>163</v>
      </c>
    </row>
    <row r="20" spans="1:8" ht="15.75">
      <c r="B20" s="402" t="s">
        <v>164</v>
      </c>
      <c r="C20" s="402"/>
      <c r="D20" s="126">
        <v>5</v>
      </c>
      <c r="E20" s="176" t="s">
        <v>165</v>
      </c>
    </row>
    <row r="22" spans="1:8" ht="31.5">
      <c r="A22" s="239" t="s">
        <v>0</v>
      </c>
      <c r="B22" s="239" t="s">
        <v>166</v>
      </c>
      <c r="C22" s="240" t="s">
        <v>167</v>
      </c>
      <c r="D22" s="240" t="s">
        <v>168</v>
      </c>
      <c r="E22" s="239" t="s">
        <v>169</v>
      </c>
    </row>
    <row r="23" spans="1:8" ht="15" customHeight="1">
      <c r="A23" s="241">
        <v>1</v>
      </c>
      <c r="B23" s="239">
        <v>2</v>
      </c>
      <c r="C23" s="241">
        <v>3</v>
      </c>
      <c r="D23" s="239">
        <v>4</v>
      </c>
      <c r="E23" s="241">
        <v>5</v>
      </c>
    </row>
    <row r="24" spans="1:8" ht="30">
      <c r="A24" s="242">
        <v>1</v>
      </c>
      <c r="B24" s="243" t="s">
        <v>170</v>
      </c>
      <c r="C24" s="133" t="s">
        <v>171</v>
      </c>
      <c r="D24" s="244">
        <f>(D20+2)*D19*D18*D15</f>
        <v>9800</v>
      </c>
      <c r="E24" s="245" t="s">
        <v>172</v>
      </c>
    </row>
    <row r="25" spans="1:8" ht="15.75">
      <c r="A25" s="242">
        <v>2</v>
      </c>
      <c r="B25" s="246" t="s">
        <v>173</v>
      </c>
      <c r="C25" s="133" t="s">
        <v>174</v>
      </c>
      <c r="D25" s="244">
        <f>D20*D19*D18*D16</f>
        <v>40000</v>
      </c>
      <c r="E25" s="242"/>
    </row>
    <row r="26" spans="1:8" ht="15.75">
      <c r="A26" s="242">
        <v>3</v>
      </c>
      <c r="B26" s="246" t="s">
        <v>175</v>
      </c>
      <c r="C26" s="133" t="s">
        <v>231</v>
      </c>
      <c r="D26" s="244">
        <f>D17*D19*D18*2</f>
        <v>9716</v>
      </c>
      <c r="E26" s="242"/>
    </row>
    <row r="27" spans="1:8" s="249" customFormat="1" ht="35.25" customHeight="1">
      <c r="A27" s="247"/>
      <c r="B27" s="407" t="s">
        <v>176</v>
      </c>
      <c r="C27" s="408"/>
      <c r="D27" s="248">
        <f>SUM(D24:D26)</f>
        <v>59516</v>
      </c>
      <c r="E27" s="247"/>
      <c r="G27" s="249">
        <f>ROUND(D27/12.21,0)</f>
        <v>4874</v>
      </c>
    </row>
    <row r="29" spans="1:8" ht="39" customHeight="1">
      <c r="A29" s="409" t="s">
        <v>177</v>
      </c>
      <c r="B29" s="409"/>
      <c r="C29" s="409"/>
      <c r="D29" s="409"/>
      <c r="E29" s="409"/>
      <c r="F29" s="250"/>
      <c r="G29" s="250"/>
      <c r="H29" s="250"/>
    </row>
    <row r="30" spans="1:8" ht="19.5" customHeight="1"/>
    <row r="31" spans="1:8" s="27" customFormat="1" ht="14.45" customHeight="1">
      <c r="A31" s="35" t="s">
        <v>68</v>
      </c>
      <c r="D31" s="35"/>
      <c r="E31" s="35" t="s">
        <v>58</v>
      </c>
      <c r="G31" s="42"/>
    </row>
    <row r="32" spans="1:8" s="27" customFormat="1" ht="12" customHeight="1">
      <c r="A32" s="18"/>
      <c r="D32" s="18"/>
      <c r="E32" s="18"/>
      <c r="G32" s="48"/>
    </row>
    <row r="33" spans="1:5" s="27" customFormat="1" ht="19.149999999999999" customHeight="1">
      <c r="A33" s="36" t="s">
        <v>242</v>
      </c>
      <c r="D33" s="35"/>
      <c r="E33" s="36" t="s">
        <v>57</v>
      </c>
    </row>
    <row r="35" spans="1:5">
      <c r="B35" s="406"/>
      <c r="C35" s="406"/>
      <c r="D35" s="406"/>
      <c r="E35" s="406"/>
    </row>
    <row r="37" spans="1:5">
      <c r="B37" s="406"/>
      <c r="C37" s="406"/>
      <c r="D37" s="406"/>
      <c r="E37" s="406"/>
    </row>
    <row r="39" spans="1:5">
      <c r="B39" s="406"/>
      <c r="C39" s="406"/>
      <c r="D39" s="406"/>
      <c r="E39" s="406"/>
    </row>
    <row r="40" spans="1:5" ht="15.6" customHeight="1"/>
  </sheetData>
  <mergeCells count="15">
    <mergeCell ref="B35:E35"/>
    <mergeCell ref="B37:E37"/>
    <mergeCell ref="B39:E39"/>
    <mergeCell ref="B17:C17"/>
    <mergeCell ref="B18:C18"/>
    <mergeCell ref="B19:C19"/>
    <mergeCell ref="B20:C20"/>
    <mergeCell ref="B27:C27"/>
    <mergeCell ref="A29:E29"/>
    <mergeCell ref="B16:C16"/>
    <mergeCell ref="A10:E10"/>
    <mergeCell ref="A11:E11"/>
    <mergeCell ref="A12:E12"/>
    <mergeCell ref="B14:E14"/>
    <mergeCell ref="B15:C15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C20" sqref="C20:E20"/>
    </sheetView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8"/>
  <sheetViews>
    <sheetView view="pageBreakPreview" topLeftCell="A3" zoomScaleNormal="100" zoomScaleSheetLayoutView="100" workbookViewId="0">
      <selection activeCell="C20" sqref="C20:E20"/>
    </sheetView>
  </sheetViews>
  <sheetFormatPr defaultRowHeight="15"/>
  <cols>
    <col min="1" max="1" width="4" style="1" customWidth="1"/>
    <col min="2" max="2" width="26.5703125" style="267" customWidth="1"/>
    <col min="3" max="3" width="14" style="268" customWidth="1"/>
    <col min="4" max="5" width="12.5703125" style="268" customWidth="1"/>
    <col min="6" max="6" width="13.5703125" style="268" customWidth="1"/>
    <col min="7" max="7" width="13.5703125" customWidth="1"/>
  </cols>
  <sheetData>
    <row r="1" spans="1:7" hidden="1">
      <c r="G1" s="269" t="s">
        <v>199</v>
      </c>
    </row>
    <row r="2" spans="1:7" hidden="1">
      <c r="G2" s="269" t="s">
        <v>200</v>
      </c>
    </row>
    <row r="3" spans="1:7" s="271" customFormat="1">
      <c r="A3" s="27"/>
      <c r="B3" s="27"/>
      <c r="C3" s="270"/>
      <c r="D3" s="270"/>
      <c r="E3" s="270"/>
      <c r="F3" s="270"/>
    </row>
    <row r="4" spans="1:7" s="271" customFormat="1" ht="16.5" customHeight="1">
      <c r="A4" s="272" t="s">
        <v>201</v>
      </c>
      <c r="B4" s="273"/>
      <c r="C4" s="270"/>
      <c r="D4" s="270"/>
      <c r="E4" s="270"/>
      <c r="F4" s="270"/>
    </row>
    <row r="5" spans="1:7" s="271" customFormat="1" ht="17.25" customHeight="1">
      <c r="A5" s="274" t="s">
        <v>212</v>
      </c>
      <c r="B5" s="275"/>
      <c r="C5" s="270"/>
      <c r="D5" s="270"/>
      <c r="E5" s="270"/>
      <c r="F5" s="270"/>
    </row>
    <row r="6" spans="1:7" s="271" customFormat="1" ht="17.25" customHeight="1">
      <c r="A6" s="27"/>
      <c r="B6" s="27"/>
      <c r="C6" s="270"/>
      <c r="D6" s="270"/>
      <c r="E6" s="270"/>
      <c r="F6" s="270"/>
    </row>
    <row r="7" spans="1:7" s="276" customFormat="1" ht="15.75">
      <c r="A7" s="413" t="s">
        <v>202</v>
      </c>
      <c r="B7" s="413"/>
      <c r="C7" s="413"/>
      <c r="D7" s="413"/>
      <c r="E7" s="413"/>
      <c r="F7" s="413"/>
      <c r="G7" s="413"/>
    </row>
    <row r="8" spans="1:7" s="276" customFormat="1" ht="6.75" customHeight="1">
      <c r="A8" s="414"/>
      <c r="B8" s="414"/>
      <c r="C8" s="414"/>
      <c r="D8" s="414"/>
      <c r="E8" s="414"/>
      <c r="F8" s="414"/>
      <c r="G8" s="414"/>
    </row>
    <row r="9" spans="1:7" s="277" customFormat="1" ht="48" customHeight="1">
      <c r="A9" s="415" t="s">
        <v>232</v>
      </c>
      <c r="B9" s="415"/>
      <c r="C9" s="415"/>
      <c r="D9" s="415"/>
      <c r="E9" s="415"/>
      <c r="F9" s="415"/>
      <c r="G9" s="415"/>
    </row>
    <row r="10" spans="1:7">
      <c r="A10" s="267"/>
      <c r="C10" s="278"/>
      <c r="D10" s="278"/>
      <c r="E10" s="278"/>
      <c r="F10" s="278"/>
    </row>
    <row r="11" spans="1:7" ht="13.5" customHeight="1">
      <c r="A11" s="416" t="s">
        <v>203</v>
      </c>
      <c r="B11" s="416" t="s">
        <v>204</v>
      </c>
      <c r="C11" s="416" t="s">
        <v>205</v>
      </c>
      <c r="D11" s="410" t="s">
        <v>233</v>
      </c>
      <c r="E11" s="411"/>
      <c r="F11" s="411"/>
      <c r="G11" s="412"/>
    </row>
    <row r="12" spans="1:7" ht="7.5" customHeight="1">
      <c r="A12" s="417"/>
      <c r="B12" s="417"/>
      <c r="C12" s="417"/>
      <c r="D12" s="419" t="s">
        <v>234</v>
      </c>
      <c r="E12" s="419" t="s">
        <v>235</v>
      </c>
      <c r="F12" s="419" t="s">
        <v>236</v>
      </c>
      <c r="G12" s="419" t="s">
        <v>237</v>
      </c>
    </row>
    <row r="13" spans="1:7" ht="7.5" customHeight="1">
      <c r="A13" s="417"/>
      <c r="B13" s="417"/>
      <c r="C13" s="417"/>
      <c r="D13" s="420"/>
      <c r="E13" s="420"/>
      <c r="F13" s="420"/>
      <c r="G13" s="420"/>
    </row>
    <row r="14" spans="1:7" ht="49.5" customHeight="1">
      <c r="A14" s="418"/>
      <c r="B14" s="418"/>
      <c r="C14" s="418"/>
      <c r="D14" s="421"/>
      <c r="E14" s="421"/>
      <c r="F14" s="421"/>
      <c r="G14" s="421"/>
    </row>
    <row r="15" spans="1:7" ht="15.75" customHeight="1">
      <c r="A15" s="279">
        <v>1</v>
      </c>
      <c r="B15" s="279">
        <v>2</v>
      </c>
      <c r="C15" s="280">
        <v>3</v>
      </c>
      <c r="D15" s="280">
        <v>4</v>
      </c>
      <c r="E15" s="280">
        <v>5</v>
      </c>
      <c r="F15" s="280">
        <v>6</v>
      </c>
      <c r="G15" s="280">
        <v>7</v>
      </c>
    </row>
    <row r="16" spans="1:7" ht="45" customHeight="1">
      <c r="A16" s="279">
        <v>1</v>
      </c>
      <c r="B16" s="281" t="s">
        <v>217</v>
      </c>
      <c r="C16" s="282">
        <f>'Смета №1 ПП '!G40+'Расчет №1 команд'!D27</f>
        <v>490216</v>
      </c>
      <c r="D16" s="282">
        <f>РНЦ!E26+РНЦ!I28</f>
        <v>490216</v>
      </c>
      <c r="E16" s="282"/>
      <c r="F16" s="282"/>
      <c r="G16" s="283"/>
    </row>
    <row r="17" spans="1:7" ht="22.5" customHeight="1">
      <c r="A17" s="279">
        <v>2</v>
      </c>
      <c r="B17" s="281" t="s">
        <v>215</v>
      </c>
      <c r="C17" s="282">
        <f>E17</f>
        <v>498541</v>
      </c>
      <c r="D17" s="282"/>
      <c r="E17" s="282">
        <f>'Смета №2 ТЗ ПД РД'!F34</f>
        <v>498541</v>
      </c>
      <c r="F17" s="282"/>
      <c r="G17" s="283"/>
    </row>
    <row r="18" spans="1:7" ht="23.25" customHeight="1">
      <c r="A18" s="279">
        <v>3</v>
      </c>
      <c r="B18" s="281" t="s">
        <v>213</v>
      </c>
      <c r="C18" s="282">
        <f>F18</f>
        <v>2743000</v>
      </c>
      <c r="D18" s="282"/>
      <c r="E18" s="282"/>
      <c r="F18" s="282">
        <f>'Смета №2 ТЗ ПД РД'!E79*1000</f>
        <v>2743000</v>
      </c>
      <c r="G18" s="283"/>
    </row>
    <row r="19" spans="1:7" ht="23.25" customHeight="1">
      <c r="A19" s="279">
        <v>4</v>
      </c>
      <c r="B19" s="281" t="s">
        <v>214</v>
      </c>
      <c r="C19" s="282">
        <f>G19</f>
        <v>2769000</v>
      </c>
      <c r="D19" s="282"/>
      <c r="E19" s="282"/>
      <c r="F19" s="282"/>
      <c r="G19" s="283">
        <f>'Смета №2 ТЗ ПД РД'!G79*1000</f>
        <v>2769000</v>
      </c>
    </row>
    <row r="20" spans="1:7" s="287" customFormat="1" ht="24.75" customHeight="1">
      <c r="A20" s="284"/>
      <c r="B20" s="285" t="s">
        <v>6</v>
      </c>
      <c r="C20" s="286">
        <f>SUM(C16:C19)</f>
        <v>6500757</v>
      </c>
      <c r="D20" s="286">
        <f>SUM(D16:D19)</f>
        <v>490216</v>
      </c>
      <c r="E20" s="286">
        <f t="shared" ref="E20:G20" si="0">SUM(E16:E19)</f>
        <v>498541</v>
      </c>
      <c r="F20" s="286">
        <f t="shared" si="0"/>
        <v>2743000</v>
      </c>
      <c r="G20" s="286">
        <f t="shared" si="0"/>
        <v>2769000</v>
      </c>
    </row>
    <row r="21" spans="1:7" s="287" customFormat="1" ht="24.75" customHeight="1">
      <c r="A21" s="284"/>
      <c r="B21" s="285" t="s">
        <v>74</v>
      </c>
      <c r="C21" s="286">
        <f>C20*20/100</f>
        <v>1300151.3999999999</v>
      </c>
      <c r="D21" s="286">
        <f t="shared" ref="D21:G21" si="1">D20*20/100</f>
        <v>98043.199999999997</v>
      </c>
      <c r="E21" s="286">
        <f t="shared" si="1"/>
        <v>99708.2</v>
      </c>
      <c r="F21" s="286">
        <f t="shared" si="1"/>
        <v>548600</v>
      </c>
      <c r="G21" s="286">
        <f t="shared" si="1"/>
        <v>553800</v>
      </c>
    </row>
    <row r="22" spans="1:7" s="287" customFormat="1" ht="24.75" customHeight="1">
      <c r="A22" s="284"/>
      <c r="B22" s="285" t="s">
        <v>206</v>
      </c>
      <c r="C22" s="286">
        <f>C20+C21</f>
        <v>7800908.4000000004</v>
      </c>
      <c r="D22" s="286">
        <f t="shared" ref="D22:G22" si="2">D20+D21</f>
        <v>588259.19999999995</v>
      </c>
      <c r="E22" s="286">
        <f t="shared" si="2"/>
        <v>598249.19999999995</v>
      </c>
      <c r="F22" s="286">
        <f t="shared" si="2"/>
        <v>3291600</v>
      </c>
      <c r="G22" s="286">
        <f t="shared" si="2"/>
        <v>3322800</v>
      </c>
    </row>
    <row r="23" spans="1:7" s="291" customFormat="1" ht="20.25" customHeight="1">
      <c r="A23" s="288"/>
      <c r="B23" s="289"/>
      <c r="C23" s="290"/>
      <c r="D23" s="290"/>
      <c r="E23" s="290"/>
      <c r="F23" s="290"/>
    </row>
    <row r="24" spans="1:7" s="271" customFormat="1" ht="15.75" hidden="1">
      <c r="A24" s="292"/>
      <c r="B24" s="293" t="s">
        <v>207</v>
      </c>
      <c r="C24" s="270"/>
      <c r="D24" s="270"/>
      <c r="E24" s="270"/>
      <c r="F24" s="270"/>
    </row>
    <row r="25" spans="1:7" s="296" customFormat="1" ht="46.5" hidden="1" customHeight="1">
      <c r="A25" s="294"/>
      <c r="B25" s="295"/>
      <c r="C25" s="295"/>
      <c r="D25" s="295"/>
      <c r="E25" s="295"/>
      <c r="F25" s="295"/>
      <c r="G25" s="309"/>
    </row>
    <row r="26" spans="1:7" s="296" customFormat="1" ht="21" hidden="1" customHeight="1">
      <c r="A26" s="294"/>
      <c r="B26" s="297" t="s">
        <v>208</v>
      </c>
      <c r="C26" s="298"/>
      <c r="D26" s="298"/>
      <c r="E26" s="298"/>
      <c r="F26" s="298"/>
    </row>
    <row r="27" spans="1:7" s="296" customFormat="1" ht="18.75" hidden="1" customHeight="1">
      <c r="A27" s="294"/>
      <c r="B27" s="299" t="s">
        <v>209</v>
      </c>
      <c r="C27" s="300" t="s">
        <v>86</v>
      </c>
      <c r="D27" s="300"/>
      <c r="E27" s="300"/>
      <c r="F27" s="300"/>
    </row>
    <row r="28" spans="1:7" s="271" customFormat="1" ht="6.6" hidden="1" customHeight="1">
      <c r="A28" s="4"/>
      <c r="B28" s="34"/>
      <c r="C28" s="270"/>
      <c r="D28" s="270"/>
      <c r="E28" s="270"/>
      <c r="F28" s="270"/>
    </row>
    <row r="29" spans="1:7" s="302" customFormat="1" hidden="1">
      <c r="A29" s="27"/>
      <c r="B29" s="34" t="s">
        <v>27</v>
      </c>
      <c r="C29" s="301"/>
      <c r="D29" s="301"/>
      <c r="E29" s="301"/>
      <c r="F29" s="301"/>
    </row>
    <row r="30" spans="1:7" hidden="1"/>
    <row r="31" spans="1:7" ht="60.75" hidden="1" customHeight="1">
      <c r="G31" s="310"/>
    </row>
    <row r="32" spans="1:7" ht="25.5" hidden="1" customHeight="1">
      <c r="G32" s="303"/>
    </row>
    <row r="33" spans="1:7" ht="18.75" hidden="1" customHeight="1">
      <c r="G33" s="274"/>
    </row>
    <row r="34" spans="1:7" ht="18" hidden="1" customHeight="1"/>
    <row r="35" spans="1:7" s="271" customFormat="1" ht="15.75" hidden="1">
      <c r="A35" s="292"/>
      <c r="B35" s="304" t="s">
        <v>207</v>
      </c>
      <c r="C35" s="270"/>
      <c r="D35" s="270"/>
      <c r="E35" s="270"/>
      <c r="F35" s="270"/>
    </row>
    <row r="36" spans="1:7" s="296" customFormat="1" ht="46.5" hidden="1" customHeight="1">
      <c r="A36" s="294"/>
      <c r="B36" s="295" t="s">
        <v>210</v>
      </c>
      <c r="C36" s="305"/>
      <c r="D36" s="305"/>
      <c r="E36" s="305"/>
      <c r="F36" s="305"/>
      <c r="G36" s="309"/>
    </row>
    <row r="37" spans="1:7" s="296" customFormat="1" ht="21" hidden="1" customHeight="1">
      <c r="A37" s="294"/>
      <c r="B37" s="297" t="s">
        <v>208</v>
      </c>
      <c r="C37" s="298"/>
      <c r="D37" s="298"/>
      <c r="E37" s="298"/>
      <c r="F37" s="298"/>
    </row>
    <row r="38" spans="1:7" s="296" customFormat="1" ht="18.75" hidden="1" customHeight="1">
      <c r="A38" s="294"/>
      <c r="B38" s="299" t="s">
        <v>211</v>
      </c>
      <c r="C38" s="300" t="s">
        <v>86</v>
      </c>
      <c r="D38" s="300"/>
      <c r="E38" s="300"/>
      <c r="F38" s="300"/>
    </row>
    <row r="39" spans="1:7" s="271" customFormat="1" ht="6.6" hidden="1" customHeight="1">
      <c r="A39" s="4"/>
      <c r="B39" s="34"/>
      <c r="C39" s="270"/>
      <c r="D39" s="270"/>
      <c r="E39" s="270"/>
      <c r="F39" s="270"/>
    </row>
    <row r="40" spans="1:7" s="302" customFormat="1" hidden="1">
      <c r="A40" s="27"/>
      <c r="B40" s="34" t="s">
        <v>27</v>
      </c>
      <c r="C40" s="301"/>
      <c r="D40" s="301"/>
      <c r="E40" s="301"/>
      <c r="F40" s="301"/>
      <c r="G40" s="306"/>
    </row>
    <row r="41" spans="1:7" hidden="1">
      <c r="G41" s="307"/>
    </row>
    <row r="42" spans="1:7" ht="46.5" hidden="1" customHeight="1">
      <c r="G42" s="311"/>
    </row>
    <row r="43" spans="1:7" ht="25.5" hidden="1" customHeight="1"/>
    <row r="44" spans="1:7" ht="18.75" hidden="1" customHeight="1"/>
    <row r="45" spans="1:7" hidden="1"/>
    <row r="48" spans="1:7" s="4" customFormat="1">
      <c r="B48" s="34" t="s">
        <v>68</v>
      </c>
      <c r="C48" s="270"/>
      <c r="D48" s="270"/>
      <c r="E48" s="270"/>
      <c r="F48" s="270"/>
      <c r="G48" s="308" t="s">
        <v>58</v>
      </c>
    </row>
  </sheetData>
  <mergeCells count="11">
    <mergeCell ref="D11:G11"/>
    <mergeCell ref="A7:G7"/>
    <mergeCell ref="A8:G8"/>
    <mergeCell ref="A9:G9"/>
    <mergeCell ref="A11:A14"/>
    <mergeCell ref="B11:B14"/>
    <mergeCell ref="C11:C14"/>
    <mergeCell ref="D12:D14"/>
    <mergeCell ref="G12:G14"/>
    <mergeCell ref="E12:E14"/>
    <mergeCell ref="F12:F14"/>
  </mergeCells>
  <pageMargins left="0.51181102362204722" right="0.31496062992125984" top="0.74803149606299213" bottom="0.74803149606299213" header="0.31496062992125984" footer="0.31496062992125984"/>
  <pageSetup paperSize="9" scale="98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РНЦ</vt:lpstr>
      <vt:lpstr>трудоемкость</vt:lpstr>
      <vt:lpstr>Смета №1 ПП </vt:lpstr>
      <vt:lpstr>ВОР</vt:lpstr>
      <vt:lpstr>Смета №2 ТЗ ПД РД</vt:lpstr>
      <vt:lpstr>Расчет №1 команд</vt:lpstr>
      <vt:lpstr>жд билет</vt:lpstr>
      <vt:lpstr>График</vt:lpstr>
      <vt:lpstr>РНЦ!Заголовки_для_печати</vt:lpstr>
      <vt:lpstr>'Расчет №1 команд'!Область_печати</vt:lpstr>
      <vt:lpstr>РНЦ!Область_печати</vt:lpstr>
      <vt:lpstr>'Смета №1 ПП '!Область_печати</vt:lpstr>
      <vt:lpstr>'Смета №2 ТЗ ПД РД'!Область_печати</vt:lpstr>
      <vt:lpstr>трудоемкость!Область_печати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2024-01-31T06:39:14Z</dcterms:modified>
</cp:coreProperties>
</file>